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480" windowHeight="8250" firstSheet="2" activeTab="2"/>
  </bookViews>
  <sheets>
    <sheet name="tien_so" sheetId="4" state="hidden" r:id="rId1"/>
    <sheet name="Sheet1" sheetId="3" state="hidden" r:id="rId2"/>
    <sheet name="Tong hop" sheetId="2" r:id="rId3"/>
    <sheet name="Chi_tiet" sheetId="1" r:id="rId4"/>
  </sheets>
  <definedNames>
    <definedName name="_xlnm._FilterDatabase" localSheetId="3" hidden="1">Chi_tiet!$A$10:$K$588</definedName>
    <definedName name="_xlnm._FilterDatabase" localSheetId="0" hidden="1">tien_so!#REF!</definedName>
    <definedName name="_xlnm._FilterDatabase" localSheetId="2" hidden="1">'Tong hop'!$A$7:$L$294</definedName>
    <definedName name="CNV">#REF!</definedName>
    <definedName name="ngach">#REF!</definedName>
    <definedName name="pc">#REF!</definedName>
    <definedName name="_xlnm.Print_Area" localSheetId="3">Chi_tiet!$A$1:$K$525</definedName>
    <definedName name="_xlnm.Print_Area" localSheetId="2">'Tong hop'!$A$1:$L$298</definedName>
    <definedName name="_xlnm.Print_Titles" localSheetId="3">Chi_tiet!$7:$8</definedName>
    <definedName name="_xlnm.Print_Titles" localSheetId="0">tien_so!#REF!</definedName>
    <definedName name="_xlnm.Print_Titles" localSheetId="2">'Tong hop'!$7:$7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I295" i="2"/>
  <c r="H10" i="1"/>
  <c r="I10"/>
  <c r="J10" s="1"/>
  <c r="K10" s="1"/>
  <c r="G295" i="2"/>
  <c r="J295"/>
  <c r="K295"/>
  <c r="F297" s="1"/>
  <c r="B1" i="4" s="1"/>
  <c r="G301" i="2"/>
  <c r="I301"/>
  <c r="J301"/>
  <c r="K301"/>
  <c r="G302"/>
  <c r="I302"/>
  <c r="J302"/>
  <c r="K302"/>
  <c r="G303"/>
  <c r="I303"/>
  <c r="J303"/>
  <c r="K303"/>
  <c r="G304"/>
  <c r="I304"/>
  <c r="J304"/>
  <c r="K304"/>
  <c r="G305"/>
  <c r="I305"/>
  <c r="J305"/>
  <c r="K305"/>
  <c r="G306"/>
  <c r="I306"/>
  <c r="J306"/>
  <c r="K306"/>
  <c r="G307"/>
  <c r="I307"/>
  <c r="J307"/>
  <c r="K307"/>
  <c r="G308"/>
  <c r="I308"/>
  <c r="J308"/>
  <c r="K308"/>
  <c r="G309"/>
  <c r="I309"/>
  <c r="J309"/>
  <c r="K309"/>
  <c r="G310"/>
  <c r="I310"/>
  <c r="J310"/>
  <c r="K310"/>
  <c r="G311"/>
  <c r="I311"/>
  <c r="J311"/>
  <c r="K311"/>
  <c r="G312"/>
  <c r="I312"/>
  <c r="J312"/>
  <c r="K312"/>
  <c r="G313"/>
  <c r="I313"/>
  <c r="J313"/>
  <c r="K313"/>
  <c r="G314"/>
  <c r="I314"/>
  <c r="J314"/>
  <c r="K314"/>
  <c r="G315"/>
  <c r="I315"/>
  <c r="J315"/>
  <c r="K315"/>
  <c r="G316"/>
  <c r="I316"/>
  <c r="J316"/>
  <c r="K316"/>
  <c r="G317"/>
  <c r="I317"/>
  <c r="J317"/>
  <c r="K317"/>
  <c r="C8" i="4"/>
  <c r="D9" s="1"/>
  <c r="E9"/>
  <c r="G9"/>
  <c r="I9"/>
  <c r="K9"/>
  <c r="M9"/>
  <c r="O9"/>
  <c r="G10"/>
  <c r="M10"/>
  <c r="G11"/>
  <c r="I11"/>
  <c r="M11"/>
  <c r="O11"/>
  <c r="E12"/>
  <c r="G12"/>
  <c r="K12"/>
  <c r="M12"/>
  <c r="C13"/>
  <c r="B15"/>
  <c r="C15"/>
  <c r="D16" s="1"/>
  <c r="C20"/>
  <c r="B22"/>
  <c r="C22"/>
  <c r="D23" s="1"/>
  <c r="K23"/>
  <c r="O23"/>
  <c r="K25"/>
  <c r="O25"/>
  <c r="K26"/>
  <c r="C27"/>
  <c r="G23" l="1"/>
  <c r="O16"/>
  <c r="O18" s="1"/>
  <c r="K16"/>
  <c r="G16"/>
  <c r="M23"/>
  <c r="I23"/>
  <c r="E23"/>
  <c r="M16"/>
  <c r="I16"/>
  <c r="E16"/>
  <c r="E24"/>
  <c r="D24"/>
  <c r="F24"/>
  <c r="D25"/>
  <c r="D26"/>
  <c r="E17"/>
  <c r="D17"/>
  <c r="F17"/>
  <c r="D18"/>
  <c r="D19"/>
  <c r="C1"/>
  <c r="D10"/>
  <c r="D11"/>
  <c r="D12"/>
  <c r="E10"/>
  <c r="N23"/>
  <c r="L23"/>
  <c r="J23"/>
  <c r="H23"/>
  <c r="F23"/>
  <c r="N16"/>
  <c r="L16"/>
  <c r="J16"/>
  <c r="H16"/>
  <c r="F16"/>
  <c r="N9"/>
  <c r="L9"/>
  <c r="J9"/>
  <c r="H9"/>
  <c r="F9"/>
  <c r="I18" l="1"/>
  <c r="E25"/>
  <c r="E26"/>
  <c r="N24"/>
  <c r="M24"/>
  <c r="M25"/>
  <c r="M26"/>
  <c r="O24"/>
  <c r="K18"/>
  <c r="K19"/>
  <c r="H24"/>
  <c r="G24"/>
  <c r="I24"/>
  <c r="G25"/>
  <c r="G26"/>
  <c r="E18"/>
  <c r="E19"/>
  <c r="N17"/>
  <c r="M17"/>
  <c r="M18"/>
  <c r="M19"/>
  <c r="O17"/>
  <c r="I25"/>
  <c r="I26"/>
  <c r="H17"/>
  <c r="G17"/>
  <c r="I17"/>
  <c r="I19" s="1"/>
  <c r="G18"/>
  <c r="G19"/>
  <c r="F11"/>
  <c r="N11"/>
  <c r="N12"/>
  <c r="O10"/>
  <c r="H18"/>
  <c r="H19"/>
  <c r="L18"/>
  <c r="F25"/>
  <c r="F26"/>
  <c r="K24"/>
  <c r="J24"/>
  <c r="L24"/>
  <c r="J25"/>
  <c r="J26"/>
  <c r="N25"/>
  <c r="N26"/>
  <c r="E2"/>
  <c r="H2"/>
  <c r="K2"/>
  <c r="N2"/>
  <c r="D2"/>
  <c r="F2"/>
  <c r="G2"/>
  <c r="I2"/>
  <c r="J2"/>
  <c r="L2"/>
  <c r="M2"/>
  <c r="O2"/>
  <c r="O4" s="1"/>
  <c r="N10"/>
  <c r="K10"/>
  <c r="J10"/>
  <c r="L10"/>
  <c r="J11"/>
  <c r="J12"/>
  <c r="K11"/>
  <c r="H11"/>
  <c r="H12"/>
  <c r="I10"/>
  <c r="I12" s="1"/>
  <c r="L11"/>
  <c r="L12"/>
  <c r="F18"/>
  <c r="F19"/>
  <c r="K17"/>
  <c r="J17"/>
  <c r="L17"/>
  <c r="L19" s="1"/>
  <c r="J18"/>
  <c r="J19"/>
  <c r="N18"/>
  <c r="N19"/>
  <c r="H25"/>
  <c r="H26"/>
  <c r="L25"/>
  <c r="L26"/>
  <c r="H10"/>
  <c r="E11"/>
  <c r="F10"/>
  <c r="F12" s="1"/>
  <c r="M4" l="1"/>
  <c r="N3"/>
  <c r="M5"/>
  <c r="M3"/>
  <c r="O3"/>
  <c r="J4"/>
  <c r="K3"/>
  <c r="J5"/>
  <c r="L3"/>
  <c r="J3"/>
  <c r="G4"/>
  <c r="H3"/>
  <c r="G5"/>
  <c r="I3"/>
  <c r="G3"/>
  <c r="D4"/>
  <c r="E3"/>
  <c r="D5"/>
  <c r="F3"/>
  <c r="D3"/>
  <c r="K4"/>
  <c r="K5"/>
  <c r="E4"/>
  <c r="E5"/>
  <c r="L4"/>
  <c r="L5"/>
  <c r="I4"/>
  <c r="I5"/>
  <c r="F4"/>
  <c r="F5"/>
  <c r="N4"/>
  <c r="N5"/>
  <c r="H4"/>
  <c r="H5"/>
  <c r="C6" l="1"/>
  <c r="F298" i="2" s="1"/>
</calcChain>
</file>

<file path=xl/sharedStrings.xml><?xml version="1.0" encoding="utf-8"?>
<sst xmlns="http://schemas.openxmlformats.org/spreadsheetml/2006/main" count="5251" uniqueCount="1138">
  <si>
    <t>Lực</t>
  </si>
  <si>
    <t>Phan Xuân</t>
  </si>
  <si>
    <t>Hảo</t>
  </si>
  <si>
    <t>Thành</t>
  </si>
  <si>
    <t>Nguyễn Hoàng</t>
  </si>
  <si>
    <t>Thịnh</t>
  </si>
  <si>
    <t>Ngô Thị</t>
  </si>
  <si>
    <t>Nguyễn Xuân</t>
  </si>
  <si>
    <t>Trường</t>
  </si>
  <si>
    <t>Duyên</t>
  </si>
  <si>
    <t>Đào Xuân</t>
  </si>
  <si>
    <t>Hiên</t>
  </si>
  <si>
    <t>Phạm Việt</t>
  </si>
  <si>
    <t>Nhung</t>
  </si>
  <si>
    <t>Ngô Phương</t>
  </si>
  <si>
    <t>Lê Văn</t>
  </si>
  <si>
    <t>Bích</t>
  </si>
  <si>
    <t>Lương Thị Minh</t>
  </si>
  <si>
    <t>Châu</t>
  </si>
  <si>
    <t>Quân</t>
  </si>
  <si>
    <t>Chiến</t>
  </si>
  <si>
    <t>Hưởng</t>
  </si>
  <si>
    <t>Nguyễn Thị Thu</t>
  </si>
  <si>
    <t>Nguyễn Ngọc</t>
  </si>
  <si>
    <t>Ninh</t>
  </si>
  <si>
    <t>Nguyên</t>
  </si>
  <si>
    <t>Nguyễn Tuấn</t>
  </si>
  <si>
    <t>Nguyễn Tất</t>
  </si>
  <si>
    <t>Đoàn Bích</t>
  </si>
  <si>
    <t>Bùi Thị Khánh</t>
  </si>
  <si>
    <t>Hòa</t>
  </si>
  <si>
    <t>Quỳnh</t>
  </si>
  <si>
    <t>Đồng Thanh</t>
  </si>
  <si>
    <t>Mai</t>
  </si>
  <si>
    <t>Nguyễn Mậu</t>
  </si>
  <si>
    <t>Dũng</t>
  </si>
  <si>
    <t>Hoàng Thị</t>
  </si>
  <si>
    <t>Hằng</t>
  </si>
  <si>
    <t>Trần Thị Thu</t>
  </si>
  <si>
    <t>Diệp</t>
  </si>
  <si>
    <t>Phạm Thanh</t>
  </si>
  <si>
    <t>Lan</t>
  </si>
  <si>
    <t>Giáp</t>
  </si>
  <si>
    <t>Song</t>
  </si>
  <si>
    <t>Phương</t>
  </si>
  <si>
    <t>Huyền</t>
  </si>
  <si>
    <t>Nhuần</t>
  </si>
  <si>
    <t>Nguyễn Thị Dương</t>
  </si>
  <si>
    <t>Nga</t>
  </si>
  <si>
    <t>Trần Thế</t>
  </si>
  <si>
    <t>Lê Thị</t>
  </si>
  <si>
    <t>Hà Thị</t>
  </si>
  <si>
    <t>CNS02</t>
  </si>
  <si>
    <t>CNS06</t>
  </si>
  <si>
    <t>CNS07</t>
  </si>
  <si>
    <t>TPD01</t>
  </si>
  <si>
    <t>TPD06</t>
  </si>
  <si>
    <t>CNS03</t>
  </si>
  <si>
    <t>CNS08</t>
  </si>
  <si>
    <t>SHD05</t>
  </si>
  <si>
    <t>SHD08</t>
  </si>
  <si>
    <t>STV01</t>
  </si>
  <si>
    <t>SPT20</t>
  </si>
  <si>
    <t>CNP12</t>
  </si>
  <si>
    <t>CNP09</t>
  </si>
  <si>
    <t>CNP03</t>
  </si>
  <si>
    <t>TOA09</t>
  </si>
  <si>
    <t>TOA28</t>
  </si>
  <si>
    <t>MTI15</t>
  </si>
  <si>
    <t>TDH07</t>
  </si>
  <si>
    <t>HTD01</t>
  </si>
  <si>
    <t>HTD02</t>
  </si>
  <si>
    <t>DIE07</t>
  </si>
  <si>
    <t>DIE13</t>
  </si>
  <si>
    <t>QS012</t>
  </si>
  <si>
    <t>QS010</t>
  </si>
  <si>
    <t>GDT10</t>
  </si>
  <si>
    <t>GDT16</t>
  </si>
  <si>
    <t>GDT18</t>
  </si>
  <si>
    <t>NLM17</t>
  </si>
  <si>
    <t>CMT09</t>
  </si>
  <si>
    <t>CMT10</t>
  </si>
  <si>
    <t>HOA17</t>
  </si>
  <si>
    <t>QMT11</t>
  </si>
  <si>
    <t>QMT04</t>
  </si>
  <si>
    <t>PPG04</t>
  </si>
  <si>
    <t>PPG06</t>
  </si>
  <si>
    <t>NN012</t>
  </si>
  <si>
    <t>GTC08</t>
  </si>
  <si>
    <t>GTC02</t>
  </si>
  <si>
    <t>GTC01</t>
  </si>
  <si>
    <t>GTC10</t>
  </si>
  <si>
    <t>GTC03</t>
  </si>
  <si>
    <t>GTC12</t>
  </si>
  <si>
    <t>NTS20</t>
  </si>
  <si>
    <t>BTS01</t>
  </si>
  <si>
    <t>NTS21</t>
  </si>
  <si>
    <t>NTS13</t>
  </si>
  <si>
    <t>DTS03</t>
  </si>
  <si>
    <t>NTS12</t>
  </si>
  <si>
    <t>NTS02</t>
  </si>
  <si>
    <t>NTS19</t>
  </si>
  <si>
    <t>NTS22</t>
  </si>
  <si>
    <t>NTS04</t>
  </si>
  <si>
    <t>SLY05</t>
  </si>
  <si>
    <t>SLY07</t>
  </si>
  <si>
    <t>DTC12</t>
  </si>
  <si>
    <t>CCN01</t>
  </si>
  <si>
    <t>HTN07</t>
  </si>
  <si>
    <t>HTN02</t>
  </si>
  <si>
    <t>CTU15</t>
  </si>
  <si>
    <t>CTH08</t>
  </si>
  <si>
    <t>CTH11</t>
  </si>
  <si>
    <t>CLT05</t>
  </si>
  <si>
    <t>KTM16</t>
  </si>
  <si>
    <t>KNN12</t>
  </si>
  <si>
    <t>KNN14</t>
  </si>
  <si>
    <t>KNN11</t>
  </si>
  <si>
    <t>KNN05</t>
  </si>
  <si>
    <t>Vũ Thị Kim</t>
  </si>
  <si>
    <t>Công nghệ Sau thu hoạch</t>
  </si>
  <si>
    <t>Thăng</t>
  </si>
  <si>
    <t>Trần Thị Lan</t>
  </si>
  <si>
    <t>Thực phẩm và Dinh dưỡng</t>
  </si>
  <si>
    <t>Nguyễn Thị Hoàng</t>
  </si>
  <si>
    <t>Hoàng Thị Minh</t>
  </si>
  <si>
    <t>Công nghệ sau thu hoạch</t>
  </si>
  <si>
    <t>Trần Bích</t>
  </si>
  <si>
    <t>Đặng Thị Thanh</t>
  </si>
  <si>
    <t>Phan Hữu</t>
  </si>
  <si>
    <t>Tôn</t>
  </si>
  <si>
    <t>Trần Trung</t>
  </si>
  <si>
    <t>Hiếu</t>
  </si>
  <si>
    <t>Nhâm</t>
  </si>
  <si>
    <t>Thân Ngọc</t>
  </si>
  <si>
    <t>Bùi Quốc</t>
  </si>
  <si>
    <t>Mai Thị Thanh</t>
  </si>
  <si>
    <t>Chung</t>
  </si>
  <si>
    <t>Trịnh Hùng</t>
  </si>
  <si>
    <t>Đào Quang</t>
  </si>
  <si>
    <t>Hãnh</t>
  </si>
  <si>
    <t>Tú</t>
  </si>
  <si>
    <t>Trần Công</t>
  </si>
  <si>
    <t>Lương Đức</t>
  </si>
  <si>
    <t>Thư</t>
  </si>
  <si>
    <t>Trịnh Đình</t>
  </si>
  <si>
    <t>Thâu</t>
  </si>
  <si>
    <t>Tiếp</t>
  </si>
  <si>
    <t>Trần Thị Đức</t>
  </si>
  <si>
    <t>Hoàng Minh</t>
  </si>
  <si>
    <t>Vũ Đức</t>
  </si>
  <si>
    <t>Môi trường và Bệnh thủy sản</t>
  </si>
  <si>
    <t>Đoàn Thị</t>
  </si>
  <si>
    <t>Nhinh</t>
  </si>
  <si>
    <t>Trương Đình</t>
  </si>
  <si>
    <t>Phạm Thị Lam</t>
  </si>
  <si>
    <t>Dinh dưỡng và Thức ăn thủy sản</t>
  </si>
  <si>
    <t>Trần ánh</t>
  </si>
  <si>
    <t>Tuyết</t>
  </si>
  <si>
    <t>Nuôi trồng thuỷ sản</t>
  </si>
  <si>
    <t>Khuyến</t>
  </si>
  <si>
    <t>Lê Thị Hoàng</t>
  </si>
  <si>
    <t>Dương Huyền</t>
  </si>
  <si>
    <t>Đinh Thái</t>
  </si>
  <si>
    <t>Phạm Tiến</t>
  </si>
  <si>
    <t>Nguyễn Thị ái</t>
  </si>
  <si>
    <t>Nguyễn ích</t>
  </si>
  <si>
    <t>Thiều Thị Phong</t>
  </si>
  <si>
    <t>Nguyễn Việt</t>
  </si>
  <si>
    <t>Nguyễn Mạnh</t>
  </si>
  <si>
    <t>Nguyễn Phượng</t>
  </si>
  <si>
    <t>Đỗ Kim</t>
  </si>
  <si>
    <t>Phạm Bảo</t>
  </si>
  <si>
    <t>Hoàng Thị Minh Nguyệt</t>
  </si>
  <si>
    <t>Trần Thị Nhung</t>
  </si>
  <si>
    <t>Nguyễn Trọng Thăng</t>
  </si>
  <si>
    <t>Nguyễn Thị Vinh</t>
  </si>
  <si>
    <t>Nguyễn Chí Thành</t>
  </si>
  <si>
    <t>Hoang Anh Tuấn</t>
  </si>
  <si>
    <t>Bùi Văn Định</t>
  </si>
  <si>
    <t>Nguyễn Thanh Hải</t>
  </si>
  <si>
    <t>Phan Hữu Tôn</t>
  </si>
  <si>
    <t>Nguyễn Văn Giang</t>
  </si>
  <si>
    <t>Đặng Thị Thanh Tâm</t>
  </si>
  <si>
    <t>Ngô Công Thắng</t>
  </si>
  <si>
    <t>Trần Trung Hiếu</t>
  </si>
  <si>
    <t>Lê Thị Diệu Thùy</t>
  </si>
  <si>
    <t>Lê Thị Hạnh</t>
  </si>
  <si>
    <t>Thân Ngọc Thành</t>
  </si>
  <si>
    <t>Nguyễn Thủy Hằng</t>
  </si>
  <si>
    <t>Nguyễn Xuân Thảo</t>
  </si>
  <si>
    <t>Nguyễn Hoàng Huy</t>
  </si>
  <si>
    <t>Phan Thị Thu Hồng</t>
  </si>
  <si>
    <t>Nguyễn Văn Điều</t>
  </si>
  <si>
    <t>Phạm Thanh Cường</t>
  </si>
  <si>
    <t>Phạm Thị Hằng</t>
  </si>
  <si>
    <t>Nguyễn Thị Duyên</t>
  </si>
  <si>
    <t>Đào Xuân Tiến</t>
  </si>
  <si>
    <t>Ngô Phương Thủy</t>
  </si>
  <si>
    <t>Nguyễn Văn Chung</t>
  </si>
  <si>
    <t>Hoàng Văn Quý</t>
  </si>
  <si>
    <t>Nguyễn Hoàng Huấn</t>
  </si>
  <si>
    <t>Lê Việt Cường</t>
  </si>
  <si>
    <t>Lê Thị Kim Lan</t>
  </si>
  <si>
    <t>Đặng Đức Hoàn</t>
  </si>
  <si>
    <t>Cao Hùng Dũng</t>
  </si>
  <si>
    <t>Nguyễn Tiến Tuân</t>
  </si>
  <si>
    <t>Ngô Thị Thu Hằng</t>
  </si>
  <si>
    <t>Phan Lê Trang</t>
  </si>
  <si>
    <t>Hoàng Thị Mai Anh</t>
  </si>
  <si>
    <t>Đặng Thị Kim Hoa</t>
  </si>
  <si>
    <t>Trần Thị Thu Hương</t>
  </si>
  <si>
    <t>Hà Thị Yến</t>
  </si>
  <si>
    <t>Lê Thị Xuân</t>
  </si>
  <si>
    <t>Trịnh Quang Huy</t>
  </si>
  <si>
    <t>Nguyễn Thị Thu Hà</t>
  </si>
  <si>
    <t>Hán Thị Phương Nga</t>
  </si>
  <si>
    <t>Nguyễn Thị Hồng Hạnh</t>
  </si>
  <si>
    <t>Lê Thị Thu Hương</t>
  </si>
  <si>
    <t>Nguyễn Thị Hồng Ngọc</t>
  </si>
  <si>
    <t>Nguyễn Thu Thùy</t>
  </si>
  <si>
    <t>Nguyễn Tuyết Lan</t>
  </si>
  <si>
    <t>Nguyễn Văn Quân</t>
  </si>
  <si>
    <t>Bùi Thị Hải Yến</t>
  </si>
  <si>
    <t>Đỗ Ngọc Bích</t>
  </si>
  <si>
    <t>Nguyễn Thị Thu Thủy</t>
  </si>
  <si>
    <t>Nguyễn Thị Kim Quế</t>
  </si>
  <si>
    <t>Chu Đức Thắng</t>
  </si>
  <si>
    <t>Đào Công Duẩn</t>
  </si>
  <si>
    <t>Vũ Đức Hạnh</t>
  </si>
  <si>
    <t>Hoàng Minh Sơn</t>
  </si>
  <si>
    <t>Nguyễn Bá Tiếp</t>
  </si>
  <si>
    <t>Trịnh Đình Thâu</t>
  </si>
  <si>
    <t>Lại Thị Lan Hương</t>
  </si>
  <si>
    <t>Lê Ngọc Ninh</t>
  </si>
  <si>
    <t>Trần Thị Đức Tám</t>
  </si>
  <si>
    <t>Trương Đình Hoài</t>
  </si>
  <si>
    <t>Kim Văn Vạn</t>
  </si>
  <si>
    <t>Đoàn Thị Nhinh</t>
  </si>
  <si>
    <t>Trần Thị Nắng Thu</t>
  </si>
  <si>
    <t>Trịnh Đình Khuyến</t>
  </si>
  <si>
    <t>Vũ Tiến Bình</t>
  </si>
  <si>
    <t>Vũ Ngọc Lan</t>
  </si>
  <si>
    <t>Phạm Tuấn Anh</t>
  </si>
  <si>
    <t>Phạm Thị Ngọc</t>
  </si>
  <si>
    <t>Ngô Thị Hồng Tươi</t>
  </si>
  <si>
    <t>Vũ Thị Thúy Hằng</t>
  </si>
  <si>
    <t>Vũ Ngọc Thắng</t>
  </si>
  <si>
    <t>Đinh Thái Hoàng</t>
  </si>
  <si>
    <t>Đỗ Thị Hường</t>
  </si>
  <si>
    <t>Nguyễn Hồng Hạnh</t>
  </si>
  <si>
    <t>Phạm Thị Minh Phượng</t>
  </si>
  <si>
    <t>Bùi Ngọc Tấn</t>
  </si>
  <si>
    <t>Đỗ Tấn Dũng</t>
  </si>
  <si>
    <t xml:space="preserve">Nguyễn Đức Tùng </t>
  </si>
  <si>
    <t>Nguyễn Anh Đức</t>
  </si>
  <si>
    <t>Thiều Thị Phong Thu</t>
  </si>
  <si>
    <t>Trần Thế Cường</t>
  </si>
  <si>
    <t>Lê Thị Long Vỹ</t>
  </si>
  <si>
    <t>Nguyễn Hữu Nhuần</t>
  </si>
  <si>
    <t>Trần Thị Thu Trang</t>
  </si>
  <si>
    <t>Nguyễn Thị Thu Quỳnh</t>
  </si>
  <si>
    <t>Thái Thị Nhung</t>
  </si>
  <si>
    <t>Bùi Thị Khánh Hòa</t>
  </si>
  <si>
    <t>Lê Thị Thanh Loan</t>
  </si>
  <si>
    <t>Nguyễn Thị Thiêm</t>
  </si>
  <si>
    <t>CP03003</t>
  </si>
  <si>
    <t>CP02019</t>
  </si>
  <si>
    <t>CN01103</t>
  </si>
  <si>
    <t>CN02302</t>
  </si>
  <si>
    <t>CN0507</t>
  </si>
  <si>
    <t>CN03502</t>
  </si>
  <si>
    <t>CN03201</t>
  </si>
  <si>
    <t>SH003056</t>
  </si>
  <si>
    <t>SH03050</t>
  </si>
  <si>
    <t>SH03008</t>
  </si>
  <si>
    <t>PSH03019</t>
  </si>
  <si>
    <t>SH02004</t>
  </si>
  <si>
    <t>SH01005</t>
  </si>
  <si>
    <t>SHE01001</t>
  </si>
  <si>
    <t>SH03012</t>
  </si>
  <si>
    <t>SHE04007</t>
  </si>
  <si>
    <t>SH03009</t>
  </si>
  <si>
    <t>PSH03004</t>
  </si>
  <si>
    <t>TH02016</t>
  </si>
  <si>
    <t>TH03111</t>
  </si>
  <si>
    <t>TH02011</t>
  </si>
  <si>
    <t>TH02019</t>
  </si>
  <si>
    <t>TH03206</t>
  </si>
  <si>
    <t>CD03632</t>
  </si>
  <si>
    <t>CD03557</t>
  </si>
  <si>
    <t>CD02503</t>
  </si>
  <si>
    <t>CD03731</t>
  </si>
  <si>
    <t>CD03720</t>
  </si>
  <si>
    <t>CD02631</t>
  </si>
  <si>
    <t>CD02632</t>
  </si>
  <si>
    <t>GT01017</t>
  </si>
  <si>
    <t>MT03004</t>
  </si>
  <si>
    <t>MT03011</t>
  </si>
  <si>
    <t>MT02038</t>
  </si>
  <si>
    <t>MT01011</t>
  </si>
  <si>
    <t>MT01008</t>
  </si>
  <si>
    <t>MT02032</t>
  </si>
  <si>
    <t xml:space="preserve">QL03041 </t>
  </si>
  <si>
    <t>QL03026</t>
  </si>
  <si>
    <t>SN02048</t>
  </si>
  <si>
    <t>SN02049</t>
  </si>
  <si>
    <t>SN03071</t>
  </si>
  <si>
    <t>TY03049</t>
  </si>
  <si>
    <t>TY03024</t>
  </si>
  <si>
    <t>TY03001</t>
  </si>
  <si>
    <t>TY02001</t>
  </si>
  <si>
    <t>TY02003</t>
  </si>
  <si>
    <t>TY01002</t>
  </si>
  <si>
    <t>TS03310</t>
  </si>
  <si>
    <t>TS02602</t>
  </si>
  <si>
    <t>TS03713</t>
  </si>
  <si>
    <t>TS03712</t>
  </si>
  <si>
    <t>PTS03710</t>
  </si>
  <si>
    <t>TS03403</t>
  </si>
  <si>
    <t>NHE02004</t>
  </si>
  <si>
    <t>NH02006</t>
  </si>
  <si>
    <t>Nh02004</t>
  </si>
  <si>
    <t>NH03042</t>
  </si>
  <si>
    <t>NH02005</t>
  </si>
  <si>
    <t>NH03055</t>
  </si>
  <si>
    <t>NH03080</t>
  </si>
  <si>
    <t>RQ03018</t>
  </si>
  <si>
    <t>NH03001</t>
  </si>
  <si>
    <t>NH02004</t>
  </si>
  <si>
    <t>NHE03004</t>
  </si>
  <si>
    <t>RQ02010</t>
  </si>
  <si>
    <t>RQ02001</t>
  </si>
  <si>
    <t>NH02036</t>
  </si>
  <si>
    <t>NHE03005</t>
  </si>
  <si>
    <t>KT02015</t>
  </si>
  <si>
    <t>KT02011</t>
  </si>
  <si>
    <t>KT03040</t>
  </si>
  <si>
    <t>KTE02014</t>
  </si>
  <si>
    <t>KT03005</t>
  </si>
  <si>
    <t>PKT03002</t>
  </si>
  <si>
    <t>KT03014</t>
  </si>
  <si>
    <t>KT03020</t>
  </si>
  <si>
    <t>Đồ án công nghệ chế biến</t>
  </si>
  <si>
    <t>Đa dạng sinh học</t>
  </si>
  <si>
    <t>Sinh lý động vật 1</t>
  </si>
  <si>
    <t>Chăn nuôi trâu bò</t>
  </si>
  <si>
    <t>Vi sinh vật ứng dụng trong chăn nuôi</t>
  </si>
  <si>
    <t>Seminar</t>
  </si>
  <si>
    <t>KTDT: Nguyên lý và ứng dụng</t>
  </si>
  <si>
    <t>Nông nghiệp công nghệ cao</t>
  </si>
  <si>
    <t>Sinh học phân tử 1</t>
  </si>
  <si>
    <t>CNSH nấm ăn &amp; nấm dược liệu</t>
  </si>
  <si>
    <t>Công nghệ Vi sinh</t>
  </si>
  <si>
    <t>Thực hành CNTB Động vật</t>
  </si>
  <si>
    <t>Thực hành kỹ thuật di truyền (nhóm 05)</t>
  </si>
  <si>
    <t>Thực hành công nghệ nuôi trồng nấm ăn</t>
  </si>
  <si>
    <t>Cấu trúc dữ liệu và giải thuật</t>
  </si>
  <si>
    <t>Lập trình Java</t>
  </si>
  <si>
    <t xml:space="preserve"> Xác suất thống kê</t>
  </si>
  <si>
    <t>Ra quyết định mờ</t>
  </si>
  <si>
    <t>Mô phỏng ngẫu nhiên</t>
  </si>
  <si>
    <t>Trí tuệ nhân tạo</t>
  </si>
  <si>
    <t>Tự động hóa quá trình sản xuất</t>
  </si>
  <si>
    <t>Công nghệ kim loại</t>
  </si>
  <si>
    <t>Vật liệu cơ khí</t>
  </si>
  <si>
    <t>Máy canh tác 1</t>
  </si>
  <si>
    <t>Lưới điện 2</t>
  </si>
  <si>
    <t xml:space="preserve"> Quản lý vận hành Hệ thống điện</t>
  </si>
  <si>
    <t>Kỹ thuật điện</t>
  </si>
  <si>
    <t>Kỹ thuật điện tử</t>
  </si>
  <si>
    <t>Điền kinh</t>
  </si>
  <si>
    <t>Nguyên lý kiểm toán</t>
  </si>
  <si>
    <t>Kế toán ngân hàng</t>
  </si>
  <si>
    <t>Kế hoạch doanh nghiệp</t>
  </si>
  <si>
    <t>Quản trị kinh doanh nông nghiệp</t>
  </si>
  <si>
    <t>Kinh tế hợp tác</t>
  </si>
  <si>
    <t>NNLCB của CN M-L (HP2)</t>
  </si>
  <si>
    <t>Đánh giá tác động môi trường</t>
  </si>
  <si>
    <t>Thực hành Đánh giá tác động môi trường</t>
  </si>
  <si>
    <t>Môi trường và con người</t>
  </si>
  <si>
    <t>Sinh thái môi trường</t>
  </si>
  <si>
    <t>Sinh học đất</t>
  </si>
  <si>
    <t>Thị trường BĐS</t>
  </si>
  <si>
    <t>Định giá đất</t>
  </si>
  <si>
    <t>Ngữ dụng học</t>
  </si>
  <si>
    <t>Thuyết trình</t>
  </si>
  <si>
    <t>Phương pháp giảng dạy Tiếng Anh 1</t>
  </si>
  <si>
    <t>Chẩn đoán bệnh thú y</t>
  </si>
  <si>
    <t>Bệnh do rối loạn dinh dưỡng</t>
  </si>
  <si>
    <t>Độc chất học thú y</t>
  </si>
  <si>
    <t>Giải phẫu vật nuôi 1</t>
  </si>
  <si>
    <t>Mô học 1</t>
  </si>
  <si>
    <t>Thuật ngữ chuyên ngành</t>
  </si>
  <si>
    <t>Chẩn đoán bệnh ĐVTS</t>
  </si>
  <si>
    <t>Dược Lý Học thủy sản</t>
  </si>
  <si>
    <t>Ô nhiễm môi trường và độc tố trong NTTS</t>
  </si>
  <si>
    <t>Bảo quản và chế biến thủy sản</t>
  </si>
  <si>
    <t>Nuôi trồng thủy sản đại cương</t>
  </si>
  <si>
    <t>KTSX giống và nuôi cá nước ngọt</t>
  </si>
  <si>
    <t xml:space="preserve">Sinh lý thực vật </t>
  </si>
  <si>
    <t>Tế bào học</t>
  </si>
  <si>
    <t>Di truyền thực vật đại cương</t>
  </si>
  <si>
    <t>Công cụ DT mới trong chọn tạo giống</t>
  </si>
  <si>
    <t>Hình thái, giải phẫu thực vật</t>
  </si>
  <si>
    <t>Phương pháp thí nghiệm</t>
  </si>
  <si>
    <t>Khuyến nông</t>
  </si>
  <si>
    <t>Hoa cây cảnh đại cương</t>
  </si>
  <si>
    <t>Sản xuất và duy trì cây trồng cảnh quan</t>
  </si>
  <si>
    <t>Bệnh cây đại cương</t>
  </si>
  <si>
    <t>Quản lý dịch hại côn trùng</t>
  </si>
  <si>
    <t>Nguyên lý thiết kế cảnh quan</t>
  </si>
  <si>
    <t>Cỏ dại và biện pháp phòng trừ</t>
  </si>
  <si>
    <t>NLSX cây trồng trong  HT ÔĐ&amp;NĐ</t>
  </si>
  <si>
    <t>Kinh tế lượng căn bản</t>
  </si>
  <si>
    <t>Kinh tế học sản xuất</t>
  </si>
  <si>
    <t>Kinh tế vĩ mô đại cương</t>
  </si>
  <si>
    <t>Kinh tế quốc tế</t>
  </si>
  <si>
    <t>Phân tích chính sách công</t>
  </si>
  <si>
    <t>Kinh tế nông hộ</t>
  </si>
  <si>
    <t>BẢNG TỔNG HỢP THANH TOÁN TIỀN DỰ GIỜ GIẢNG HỌC KỲ I NĂM HỌC 2019-2020</t>
  </si>
  <si>
    <t>Yến</t>
  </si>
  <si>
    <t>Lê Thị Kim</t>
  </si>
  <si>
    <t>Thanh</t>
  </si>
  <si>
    <t>Nguyệt</t>
  </si>
  <si>
    <t>Tâm</t>
  </si>
  <si>
    <t>Hoài</t>
  </si>
  <si>
    <t>Vũ Thị</t>
  </si>
  <si>
    <t>Nguyễn Thị Thúy</t>
  </si>
  <si>
    <t>Nguyễn Công</t>
  </si>
  <si>
    <t>Đặng Thị</t>
  </si>
  <si>
    <t>Vân</t>
  </si>
  <si>
    <t>Nguyễn Huyền</t>
  </si>
  <si>
    <t>Thương</t>
  </si>
  <si>
    <t>Trần Thị Thanh</t>
  </si>
  <si>
    <t>Trần Thị Tuyết</t>
  </si>
  <si>
    <t>Trần Thị</t>
  </si>
  <si>
    <t>Nguyễn Thị Kim</t>
  </si>
  <si>
    <t>Quế</t>
  </si>
  <si>
    <t>Nguyễn Thị Bích</t>
  </si>
  <si>
    <t>Trần Thu</t>
  </si>
  <si>
    <t>Ngô Công</t>
  </si>
  <si>
    <t>Lê Thị Minh</t>
  </si>
  <si>
    <t>Thùy</t>
  </si>
  <si>
    <t>Nguyễn Hà</t>
  </si>
  <si>
    <t>Lê Thị Diệu</t>
  </si>
  <si>
    <t>Nguyễn Thủy</t>
  </si>
  <si>
    <t>Phan Quang</t>
  </si>
  <si>
    <t>Sáng</t>
  </si>
  <si>
    <t>Huệ</t>
  </si>
  <si>
    <t>Ngọc Minh</t>
  </si>
  <si>
    <t>Hoàng Thị Thanh</t>
  </si>
  <si>
    <t>Nguyễn Trọng</t>
  </si>
  <si>
    <t>Kương</t>
  </si>
  <si>
    <t>Chu Thị Kim</t>
  </si>
  <si>
    <t>Loan</t>
  </si>
  <si>
    <t>Vũ Thị Hằng</t>
  </si>
  <si>
    <t>BẢNG CHI TIẾT DỰ GIỜ GIẢNG HỌC KỲ I NĂM HỌC 2019-2020</t>
  </si>
  <si>
    <t>Nguyễn Thái</t>
  </si>
  <si>
    <t>Tuynh</t>
  </si>
  <si>
    <t>Bùi Hồng</t>
  </si>
  <si>
    <t>Quý</t>
  </si>
  <si>
    <t>Trần Nguyễn Thị</t>
  </si>
  <si>
    <t>Hoàng Thị Mai</t>
  </si>
  <si>
    <t>Phí Thị Diễm</t>
  </si>
  <si>
    <t>Hồng</t>
  </si>
  <si>
    <t>Nguyễn Thị Thùy</t>
  </si>
  <si>
    <t>Linh</t>
  </si>
  <si>
    <t>Lê Thị Thanh</t>
  </si>
  <si>
    <t>Đào Thị Hoàng</t>
  </si>
  <si>
    <t>Nguyễn Hải</t>
  </si>
  <si>
    <t>Núi</t>
  </si>
  <si>
    <t>Phạm Thị Hương</t>
  </si>
  <si>
    <t>Dịu</t>
  </si>
  <si>
    <t>Oanh</t>
  </si>
  <si>
    <t>Đào Hồng</t>
  </si>
  <si>
    <t>Trần Đông</t>
  </si>
  <si>
    <t>Cảnh</t>
  </si>
  <si>
    <t>Bách</t>
  </si>
  <si>
    <t>Nguyễn Thị Cẩm</t>
  </si>
  <si>
    <t>Nguyễn Quốc</t>
  </si>
  <si>
    <t>Trung</t>
  </si>
  <si>
    <t>Phí Thị Cẩm</t>
  </si>
  <si>
    <t>Miện</t>
  </si>
  <si>
    <t>Đồng Huy</t>
  </si>
  <si>
    <t>Giới</t>
  </si>
  <si>
    <t>Trần Thị Bình</t>
  </si>
  <si>
    <t>Đinh Trường</t>
  </si>
  <si>
    <t>Nguyễn Thị Lâm</t>
  </si>
  <si>
    <t>Trịnh Quang</t>
  </si>
  <si>
    <t>Huy</t>
  </si>
  <si>
    <t>Hồ Thị Thúy</t>
  </si>
  <si>
    <t>Lê Thị Mai</t>
  </si>
  <si>
    <t>Kiên</t>
  </si>
  <si>
    <t>Đinh Thị Hải</t>
  </si>
  <si>
    <t>Cao Trường</t>
  </si>
  <si>
    <t>Yên</t>
  </si>
  <si>
    <t>Nguyễn Đình</t>
  </si>
  <si>
    <t>Thi</t>
  </si>
  <si>
    <t>Đinh Hồng</t>
  </si>
  <si>
    <t>Hoàn</t>
  </si>
  <si>
    <t>Nguyễn Tú</t>
  </si>
  <si>
    <t>Điệp</t>
  </si>
  <si>
    <t>Toản</t>
  </si>
  <si>
    <t>Lê Trọng</t>
  </si>
  <si>
    <t>Động</t>
  </si>
  <si>
    <t>Đỗ Thành</t>
  </si>
  <si>
    <t>Nguyễn Đăng</t>
  </si>
  <si>
    <t>Thiện</t>
  </si>
  <si>
    <t>Hậu</t>
  </si>
  <si>
    <t>Lương Thanh</t>
  </si>
  <si>
    <t>Cừ</t>
  </si>
  <si>
    <t>Đặng Đức</t>
  </si>
  <si>
    <t>Phạm Quốc</t>
  </si>
  <si>
    <t>Đạt</t>
  </si>
  <si>
    <t>Tám</t>
  </si>
  <si>
    <t>Tưởng</t>
  </si>
  <si>
    <t>Đinh Quang</t>
  </si>
  <si>
    <t>Hoàng Văn</t>
  </si>
  <si>
    <t>Nguyễn Bá</t>
  </si>
  <si>
    <t>Lê Việt</t>
  </si>
  <si>
    <t>Đỗ Trung</t>
  </si>
  <si>
    <t>Viên</t>
  </si>
  <si>
    <t>Thiết</t>
  </si>
  <si>
    <t>Ngô Trí</t>
  </si>
  <si>
    <t>Dương</t>
  </si>
  <si>
    <t>Học</t>
  </si>
  <si>
    <t>Đặng Thị Thúy</t>
  </si>
  <si>
    <t>Nguyễn Kim</t>
  </si>
  <si>
    <t>Điều</t>
  </si>
  <si>
    <t>Nguyễn Quang</t>
  </si>
  <si>
    <t>Phạm Thu</t>
  </si>
  <si>
    <t>Thái Thị</t>
  </si>
  <si>
    <t>Nguyễn Viết</t>
  </si>
  <si>
    <t>Phạm Thị Thanh</t>
  </si>
  <si>
    <t>Thúy</t>
  </si>
  <si>
    <t>Đặng Xuân</t>
  </si>
  <si>
    <t>Phi</t>
  </si>
  <si>
    <t>Hoàng</t>
  </si>
  <si>
    <t>Lê Thị Long</t>
  </si>
  <si>
    <t>Vỹ</t>
  </si>
  <si>
    <t>Trần Thanh</t>
  </si>
  <si>
    <t>Phan Thị</t>
  </si>
  <si>
    <t>Nông Hữu</t>
  </si>
  <si>
    <t>Chu Anh</t>
  </si>
  <si>
    <t>Tiệp</t>
  </si>
  <si>
    <t>Thiêm</t>
  </si>
  <si>
    <t>Tân</t>
  </si>
  <si>
    <t>Hà Viết</t>
  </si>
  <si>
    <t>Đoàn Thanh</t>
  </si>
  <si>
    <t>Xuân</t>
  </si>
  <si>
    <t>Đỗ Thị Đức</t>
  </si>
  <si>
    <t>Phạm Phương</t>
  </si>
  <si>
    <t>Nam</t>
  </si>
  <si>
    <t>Phan Thị Thanh</t>
  </si>
  <si>
    <t>Hồ Thị Lam</t>
  </si>
  <si>
    <t>Trà</t>
  </si>
  <si>
    <t>Trần Thị Hà</t>
  </si>
  <si>
    <t>Nghĩa</t>
  </si>
  <si>
    <t>Phạm Ngọc</t>
  </si>
  <si>
    <t>Thạch</t>
  </si>
  <si>
    <t>Đàm Văn</t>
  </si>
  <si>
    <t>Phải</t>
  </si>
  <si>
    <t>Lại Thị Lan</t>
  </si>
  <si>
    <t>Phạm Thị Lan</t>
  </si>
  <si>
    <t>Côn trùng</t>
  </si>
  <si>
    <t>Cây lương thực</t>
  </si>
  <si>
    <t>Di truyền giống</t>
  </si>
  <si>
    <t>Cây công nghiệp</t>
  </si>
  <si>
    <t>PP thí nghiệm và Thống kê sinh học</t>
  </si>
  <si>
    <t>Thực vật</t>
  </si>
  <si>
    <t>Rau Hoa Quả và Cảnh quan</t>
  </si>
  <si>
    <t>Chăn nuôi chuyên khoa</t>
  </si>
  <si>
    <t>Dinh dưỡng và Thức ăn</t>
  </si>
  <si>
    <t>Sinh học động vật</t>
  </si>
  <si>
    <t>Sinh lý - Tập tính động vật</t>
  </si>
  <si>
    <t>Di truyền Giống gia súc</t>
  </si>
  <si>
    <t>Hệ thống điện</t>
  </si>
  <si>
    <t>Cơ sở kỹ thuật điện</t>
  </si>
  <si>
    <t>Máy nông nghiệp</t>
  </si>
  <si>
    <t>Công nghệ cơ khí</t>
  </si>
  <si>
    <t>Kinh tế</t>
  </si>
  <si>
    <t>Kinh tế Tài nguyên và MT</t>
  </si>
  <si>
    <t>Phân tích định lượng</t>
  </si>
  <si>
    <t>Nguyên lý của CN Mác - Lênin</t>
  </si>
  <si>
    <t>Phương pháp giáo dục</t>
  </si>
  <si>
    <t>Tâm lý</t>
  </si>
  <si>
    <t>Tiếng Anh chuyên nghiệp</t>
  </si>
  <si>
    <t>Công nghệ phần mềm</t>
  </si>
  <si>
    <t>Toán học</t>
  </si>
  <si>
    <t>Toán - Tin ứng dụng</t>
  </si>
  <si>
    <t>Marketing</t>
  </si>
  <si>
    <t>Kế toán tài chính</t>
  </si>
  <si>
    <t>Kế toán quản trị và Kiểm toán</t>
  </si>
  <si>
    <t>Tài chính</t>
  </si>
  <si>
    <t>Quản trị kinh doanh</t>
  </si>
  <si>
    <t>Công nghệ vi sinh</t>
  </si>
  <si>
    <t>SH phân tử và CNSH ứng dụng</t>
  </si>
  <si>
    <t>Sinh học</t>
  </si>
  <si>
    <t>Công nghệ sinh học động vật</t>
  </si>
  <si>
    <t>Công nghệ sinh học thực vật</t>
  </si>
  <si>
    <t>Công nghệ môi trường</t>
  </si>
  <si>
    <t>Hóa học</t>
  </si>
  <si>
    <t>Vi sinh vật</t>
  </si>
  <si>
    <t>Giáo dục thể chất</t>
  </si>
  <si>
    <t>Đường lối quân sự</t>
  </si>
  <si>
    <t>Công tác QP-AN</t>
  </si>
  <si>
    <t>Khoa học máy tính</t>
  </si>
  <si>
    <t>Tự động hóa</t>
  </si>
  <si>
    <t>Kinh tế nông nghiệp và Chính sách</t>
  </si>
  <si>
    <t>Canh tác học</t>
  </si>
  <si>
    <t>Bệnh cây</t>
  </si>
  <si>
    <t>Quản lý đất đai</t>
  </si>
  <si>
    <t>Nội - Chẩn - Dược lý</t>
  </si>
  <si>
    <t>Tổ chức - Giải phẫu - Phôi thai</t>
  </si>
  <si>
    <t>QS006</t>
  </si>
  <si>
    <t>QS005</t>
  </si>
  <si>
    <t>Phạm Quyết Sơn</t>
  </si>
  <si>
    <t>QS011</t>
  </si>
  <si>
    <t>QS007</t>
  </si>
  <si>
    <t>QS008</t>
  </si>
  <si>
    <t>Huấn</t>
  </si>
  <si>
    <t>Lê Quốc</t>
  </si>
  <si>
    <t>Phạm Quyết</t>
  </si>
  <si>
    <t>Quân sự chung</t>
  </si>
  <si>
    <t>QS01003</t>
  </si>
  <si>
    <t>HP3</t>
  </si>
  <si>
    <t>15.111</t>
  </si>
  <si>
    <t>V.05.02.08</t>
  </si>
  <si>
    <t>13.095</t>
  </si>
  <si>
    <t>13.095_TS</t>
  </si>
  <si>
    <t>Tập sự</t>
  </si>
  <si>
    <t>DIE08</t>
  </si>
  <si>
    <t>Nguyễn Thị Tuyết Nhung</t>
  </si>
  <si>
    <t>Mai Thị Thanh Thủy</t>
  </si>
  <si>
    <t>Phạm Thị Lan Hương</t>
  </si>
  <si>
    <t>CD02603</t>
  </si>
  <si>
    <t>Kỹ thuật đo lường</t>
  </si>
  <si>
    <t>GDT14</t>
  </si>
  <si>
    <t>GDT23</t>
  </si>
  <si>
    <t>GDT17</t>
  </si>
  <si>
    <t>GDT07</t>
  </si>
  <si>
    <t>GDT13</t>
  </si>
  <si>
    <t>GDT15</t>
  </si>
  <si>
    <t>GDT08</t>
  </si>
  <si>
    <t>GDT03</t>
  </si>
  <si>
    <t>GDT22</t>
  </si>
  <si>
    <t>Lê Trọng Động</t>
  </si>
  <si>
    <t>Cao Trường Giang</t>
  </si>
  <si>
    <t>GT01016</t>
  </si>
  <si>
    <t>GT01022</t>
  </si>
  <si>
    <t>GDTCDC</t>
  </si>
  <si>
    <t>Cầu lông</t>
  </si>
  <si>
    <t>Bóngchuyền</t>
  </si>
  <si>
    <t>BKT03</t>
  </si>
  <si>
    <t>Phạm Thị Hương Dịu</t>
  </si>
  <si>
    <t>Tâm lý quản lý</t>
  </si>
  <si>
    <t>KTM15</t>
  </si>
  <si>
    <t>Hoàng Thị Hằng</t>
  </si>
  <si>
    <t>NLM19</t>
  </si>
  <si>
    <t>Lê Thị Kim Thanh</t>
  </si>
  <si>
    <t>HOA12</t>
  </si>
  <si>
    <t>VSV10</t>
  </si>
  <si>
    <t>MT02002</t>
  </si>
  <si>
    <t>Hóa hữu cơ</t>
  </si>
  <si>
    <t>Quản lý chất thải nguy hại</t>
  </si>
  <si>
    <t>Nguyễn Thị Bích Hà</t>
  </si>
  <si>
    <t>TLY09</t>
  </si>
  <si>
    <t>PSN01020</t>
  </si>
  <si>
    <t>Mã HP</t>
  </si>
  <si>
    <t>STV12</t>
  </si>
  <si>
    <t>HOA26</t>
  </si>
  <si>
    <t>DTG04</t>
  </si>
  <si>
    <t>DTG09</t>
  </si>
  <si>
    <t>CNK09</t>
  </si>
  <si>
    <t>CNK11</t>
  </si>
  <si>
    <t>CNK06</t>
  </si>
  <si>
    <t>SLD06</t>
  </si>
  <si>
    <t>SLD07</t>
  </si>
  <si>
    <t>DTA07</t>
  </si>
  <si>
    <t>SHD06</t>
  </si>
  <si>
    <t>SLD05</t>
  </si>
  <si>
    <t>Bùi Thị Thu Hương</t>
  </si>
  <si>
    <t>Đinh Trường Sơn</t>
  </si>
  <si>
    <t>Còn nhận
(đồng)</t>
  </si>
  <si>
    <t>Cộng</t>
  </si>
  <si>
    <t>TỔNG HỢP CÁC KHOA</t>
  </si>
  <si>
    <t>Nguyên lý kế toán</t>
  </si>
  <si>
    <t>Marketing căn bản 1</t>
  </si>
  <si>
    <t>MT01001</t>
  </si>
  <si>
    <t>Hóa học đại cương</t>
  </si>
  <si>
    <t>MT01002</t>
  </si>
  <si>
    <t>Lưu Văn Chiến</t>
  </si>
  <si>
    <t>CN03503</t>
  </si>
  <si>
    <t>Kỳ</t>
  </si>
  <si>
    <t>C</t>
  </si>
  <si>
    <t>BKT01</t>
  </si>
  <si>
    <t>BKT20</t>
  </si>
  <si>
    <t>MKT19</t>
  </si>
  <si>
    <t>HTD09</t>
  </si>
  <si>
    <t>DIE09</t>
  </si>
  <si>
    <t>DIE14</t>
  </si>
  <si>
    <t>DIE15</t>
  </si>
  <si>
    <t>KLS11</t>
  </si>
  <si>
    <t>KLS07</t>
  </si>
  <si>
    <t>KLS12</t>
  </si>
  <si>
    <t>MNN01</t>
  </si>
  <si>
    <t>MNN07</t>
  </si>
  <si>
    <t>CNK21</t>
  </si>
  <si>
    <t>KTM06</t>
  </si>
  <si>
    <t>Nguyễn Thị Sơn</t>
  </si>
  <si>
    <t>Nguyễn Thị Minh</t>
  </si>
  <si>
    <t>Làm việc theo nhóm</t>
  </si>
  <si>
    <t>Tâm lý học đại cương</t>
  </si>
  <si>
    <t>Bùi Thị Thu</t>
  </si>
  <si>
    <t>Nguyễn Thị Phương</t>
  </si>
  <si>
    <t>Nguyễn Thị Huyền</t>
  </si>
  <si>
    <t>Toán cao cấp</t>
  </si>
  <si>
    <t>TT</t>
  </si>
  <si>
    <t>V.07.01.01</t>
  </si>
  <si>
    <t>V.07.01.02</t>
  </si>
  <si>
    <t>V.07.01.03</t>
  </si>
  <si>
    <t>V.07.01.03_TS</t>
  </si>
  <si>
    <t>Ma</t>
  </si>
  <si>
    <t>Gia</t>
  </si>
  <si>
    <t>Phó Giáo sư</t>
  </si>
  <si>
    <t>STT</t>
  </si>
  <si>
    <t>CVS06</t>
  </si>
  <si>
    <t>CVS02</t>
  </si>
  <si>
    <t>CVS03</t>
  </si>
  <si>
    <t>CVS05</t>
  </si>
  <si>
    <t>SH03013</t>
  </si>
  <si>
    <t>SPT24</t>
  </si>
  <si>
    <t>SPT22</t>
  </si>
  <si>
    <t>SPT10</t>
  </si>
  <si>
    <t>SH01001</t>
  </si>
  <si>
    <t>SH001</t>
  </si>
  <si>
    <t>SH004</t>
  </si>
  <si>
    <t>SH002</t>
  </si>
  <si>
    <t>SH003</t>
  </si>
  <si>
    <t>SDV04</t>
  </si>
  <si>
    <t>SDV03</t>
  </si>
  <si>
    <t>SH02002</t>
  </si>
  <si>
    <t>SHE02002</t>
  </si>
  <si>
    <t>SH03065</t>
  </si>
  <si>
    <t>STV06</t>
  </si>
  <si>
    <t>STV10</t>
  </si>
  <si>
    <t>TCH06</t>
  </si>
  <si>
    <t>TCH13</t>
  </si>
  <si>
    <t>MKT09</t>
  </si>
  <si>
    <t>MKT13</t>
  </si>
  <si>
    <t>MKT07</t>
  </si>
  <si>
    <t>MKT17</t>
  </si>
  <si>
    <t>MKT20</t>
  </si>
  <si>
    <t>KEQ10</t>
  </si>
  <si>
    <t>KEQ03</t>
  </si>
  <si>
    <t>BKT09</t>
  </si>
  <si>
    <t>QKT08</t>
  </si>
  <si>
    <t>QKT06</t>
  </si>
  <si>
    <t>QKT14</t>
  </si>
  <si>
    <t>QKT15</t>
  </si>
  <si>
    <t>KT009</t>
  </si>
  <si>
    <t>KT001</t>
  </si>
  <si>
    <t>KT006</t>
  </si>
  <si>
    <t>KT005</t>
  </si>
  <si>
    <t>KT017</t>
  </si>
  <si>
    <t>KTM04</t>
  </si>
  <si>
    <t>KTM07</t>
  </si>
  <si>
    <t>KTM08</t>
  </si>
  <si>
    <t>KTM01</t>
  </si>
  <si>
    <t>KTL07</t>
  </si>
  <si>
    <t>KTL17</t>
  </si>
  <si>
    <t>KTL20</t>
  </si>
  <si>
    <t>KTL22</t>
  </si>
  <si>
    <t>KTL01</t>
  </si>
  <si>
    <t>ML01002</t>
  </si>
  <si>
    <t>NLM10</t>
  </si>
  <si>
    <t>NLM08</t>
  </si>
  <si>
    <t>NLM18</t>
  </si>
  <si>
    <t>NLM16</t>
  </si>
  <si>
    <t>CMT11</t>
  </si>
  <si>
    <t>CMT05</t>
  </si>
  <si>
    <t>HOA28</t>
  </si>
  <si>
    <t>QMT05</t>
  </si>
  <si>
    <t>QMT02</t>
  </si>
  <si>
    <t>STN07</t>
  </si>
  <si>
    <t>STN15</t>
  </si>
  <si>
    <t>VSV04</t>
  </si>
  <si>
    <t>VSV09</t>
  </si>
  <si>
    <t>SN01016</t>
  </si>
  <si>
    <t>TLY08</t>
  </si>
  <si>
    <t>TLY07</t>
  </si>
  <si>
    <t>NN010</t>
  </si>
  <si>
    <t>NN025</t>
  </si>
  <si>
    <t>NN009</t>
  </si>
  <si>
    <t>NN029</t>
  </si>
  <si>
    <t>NN005</t>
  </si>
  <si>
    <t>NN003</t>
  </si>
  <si>
    <t>CNP07</t>
  </si>
  <si>
    <t>CNP02</t>
  </si>
  <si>
    <t>TOT11</t>
  </si>
  <si>
    <t>TOT05</t>
  </si>
  <si>
    <t>TOT10</t>
  </si>
  <si>
    <t>TOT09</t>
  </si>
  <si>
    <t>TH01011</t>
  </si>
  <si>
    <t>TOA19</t>
  </si>
  <si>
    <t>TOA05</t>
  </si>
  <si>
    <t>TOA06</t>
  </si>
  <si>
    <t>TOA02</t>
  </si>
  <si>
    <t>TOA21</t>
  </si>
  <si>
    <t>TOA26</t>
  </si>
  <si>
    <t>TOA07</t>
  </si>
  <si>
    <t>TOA27</t>
  </si>
  <si>
    <t>TOA17</t>
  </si>
  <si>
    <t>TOA16</t>
  </si>
  <si>
    <t>Nguyễn Thanh Huyền</t>
  </si>
  <si>
    <t>Trần Đông Anh</t>
  </si>
  <si>
    <t>Đồng Huy Giới</t>
  </si>
  <si>
    <t>Nguyễn Thị Thúy Hạnh</t>
  </si>
  <si>
    <t>Phí Thị Cẩm Miện</t>
  </si>
  <si>
    <t>Trần Thị Bình Nguyên</t>
  </si>
  <si>
    <t>Nguyễn Hữu Đức</t>
  </si>
  <si>
    <t>Sinh học người và động vật</t>
  </si>
  <si>
    <t>Sinh học phát triển động vật</t>
  </si>
  <si>
    <t>Công nghệ tế bào gốc</t>
  </si>
  <si>
    <t>Sinh học phát triển thực vật</t>
  </si>
  <si>
    <t>Nguyễn Thị Lâm Hải</t>
  </si>
  <si>
    <t>Nguyễn Thái Tùng</t>
  </si>
  <si>
    <t>Đỗ Văn Viện</t>
  </si>
  <si>
    <t>Trần Thị Thanh Huyền</t>
  </si>
  <si>
    <t>Ghi chú</t>
  </si>
  <si>
    <t>Mã GV</t>
  </si>
  <si>
    <t>Họ và tên</t>
  </si>
  <si>
    <t>Đơn vị</t>
  </si>
  <si>
    <t>Mã</t>
  </si>
  <si>
    <t>Họ đệm</t>
  </si>
  <si>
    <t>Tên</t>
  </si>
  <si>
    <t>Nguyễn Thị Thanh</t>
  </si>
  <si>
    <t>Nguyễn Thị Hương</t>
  </si>
  <si>
    <t>Số buổi dự giờ 
(buổi)</t>
  </si>
  <si>
    <t>Đơn
 giá (đồng)</t>
  </si>
  <si>
    <t>Thành tiền
(đồng)</t>
  </si>
  <si>
    <t>Tổng cộng</t>
  </si>
  <si>
    <t>Tổng tiền</t>
  </si>
  <si>
    <t>Bằng chữ:</t>
  </si>
  <si>
    <t>đồng</t>
  </si>
  <si>
    <t>BỘ NÔNG NGHIỆP VÀ PTNT</t>
  </si>
  <si>
    <t>HỌC VIỆN NÔNG NGHIỆP VIỆT NAM</t>
  </si>
  <si>
    <t>Kh«ng söa 
dßng trªn</t>
  </si>
  <si>
    <t>đồng./.</t>
  </si>
  <si>
    <t>Người dự giờ</t>
  </si>
  <si>
    <t xml:space="preserve">Tên học phần </t>
  </si>
  <si>
    <t>A</t>
  </si>
  <si>
    <t>B</t>
  </si>
  <si>
    <t>Người được dự giờ, học phần</t>
  </si>
  <si>
    <t>Khoa Nông học</t>
  </si>
  <si>
    <t>Khoa Chăn nuôi</t>
  </si>
  <si>
    <t>Khoa Quản lý đất đai</t>
  </si>
  <si>
    <t>Khoa Cơ Điện</t>
  </si>
  <si>
    <t>Khoa Kinh tế và PTNT</t>
  </si>
  <si>
    <t>Khoa Lý luận chính trị và Xã hội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</si>
  <si>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</si>
  <si>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</si>
  <si>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</si>
  <si>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</si>
  <si>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</si>
  <si>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</si>
  <si>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</si>
  <si>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</si>
  <si>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</si>
  <si>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Trung tâm Giáo dục thể chất và Thể thao</t>
  </si>
  <si>
    <t>KT015</t>
  </si>
  <si>
    <t>KTL19</t>
  </si>
  <si>
    <t>KTM09</t>
  </si>
  <si>
    <t>KT03009</t>
  </si>
  <si>
    <t>Kinh tế công cộng</t>
  </si>
  <si>
    <t>DTG07</t>
  </si>
  <si>
    <t>Nguyễn Văn Thắng</t>
  </si>
  <si>
    <t>Nguyễn Hùng Sơn</t>
  </si>
  <si>
    <t>Nguyễn Bá Mùi</t>
  </si>
  <si>
    <t>Chăn nuôi gia cầm</t>
  </si>
  <si>
    <t>Sinh học đại cương</t>
  </si>
  <si>
    <t>CN02501</t>
  </si>
  <si>
    <t>Di truyền động vật</t>
  </si>
  <si>
    <t>Nguyễn Quốc Trung</t>
  </si>
  <si>
    <t>Thực hành công nghệ vi sinh</t>
  </si>
  <si>
    <t>Di truyền học đại cương</t>
  </si>
  <si>
    <t>SH03064</t>
  </si>
  <si>
    <t>TOA04</t>
  </si>
  <si>
    <t>TOT07</t>
  </si>
  <si>
    <t>TH01027</t>
  </si>
  <si>
    <t>Cơ sở Toán cho các nhà Kinh tế 1</t>
  </si>
  <si>
    <t>Hồ Thị Thu Giang</t>
  </si>
  <si>
    <t>Trần Anh Tuấn</t>
  </si>
  <si>
    <t>Nguyễn Thị Phương Dung</t>
  </si>
  <si>
    <t>CTU06</t>
  </si>
  <si>
    <t>CTU11</t>
  </si>
  <si>
    <t>CTU03</t>
  </si>
  <si>
    <t>CTU09</t>
  </si>
  <si>
    <t>CLT02</t>
  </si>
  <si>
    <t>DTC14</t>
  </si>
  <si>
    <t>DTC08</t>
  </si>
  <si>
    <t>DTC03</t>
  </si>
  <si>
    <t>DTC02</t>
  </si>
  <si>
    <t>DTC07</t>
  </si>
  <si>
    <t>DTC05</t>
  </si>
  <si>
    <t>SLY04</t>
  </si>
  <si>
    <t>SLY06</t>
  </si>
  <si>
    <t>SLY08</t>
  </si>
  <si>
    <t>SLY09</t>
  </si>
  <si>
    <t>CCN10</t>
  </si>
  <si>
    <t>CCN04</t>
  </si>
  <si>
    <t>CCN03</t>
  </si>
  <si>
    <t>CCN02</t>
  </si>
  <si>
    <t>HTN09</t>
  </si>
  <si>
    <t>HTN10</t>
  </si>
  <si>
    <t>TVA07</t>
  </si>
  <si>
    <t>TVA10</t>
  </si>
  <si>
    <t>TVA05</t>
  </si>
  <si>
    <t>TVA08</t>
  </si>
  <si>
    <t>RAQ06</t>
  </si>
  <si>
    <t>RAQ03</t>
  </si>
  <si>
    <t>RAQ07</t>
  </si>
  <si>
    <t>RAQ10</t>
  </si>
  <si>
    <t>RAQ11</t>
  </si>
  <si>
    <t>DTC10</t>
  </si>
  <si>
    <t>HTN08</t>
  </si>
  <si>
    <t>Nguyễn Văn Lộc</t>
  </si>
  <si>
    <t>Nguyễn Văn Phú</t>
  </si>
  <si>
    <t>Nguyễn Thị Hòa</t>
  </si>
  <si>
    <t>Dương Huyền Trang</t>
  </si>
  <si>
    <t>NH03037</t>
  </si>
  <si>
    <t>NH03063</t>
  </si>
  <si>
    <t>NH03074</t>
  </si>
  <si>
    <t>NHE02002</t>
  </si>
  <si>
    <t>NH02003</t>
  </si>
  <si>
    <t>Côn trùng đại cương</t>
  </si>
  <si>
    <t>Sinh lý thực vật</t>
  </si>
  <si>
    <t>Sinh lý thực vật ứng dụng</t>
  </si>
  <si>
    <t>Cây công nghiệp đại cương</t>
  </si>
  <si>
    <t>Đã nhận 
(đồng)</t>
  </si>
  <si>
    <t>13.096</t>
  </si>
  <si>
    <t>V.05.02.07</t>
  </si>
  <si>
    <t>QS003</t>
  </si>
  <si>
    <t>QS004</t>
  </si>
  <si>
    <t>QS51</t>
  </si>
  <si>
    <t>QS009</t>
  </si>
  <si>
    <t>GDT20</t>
  </si>
  <si>
    <t>GDT21</t>
  </si>
  <si>
    <t>DTA03</t>
  </si>
  <si>
    <t>MTI01</t>
  </si>
  <si>
    <t>MTI10</t>
  </si>
  <si>
    <t>TOA24</t>
  </si>
  <si>
    <t>TDH01</t>
  </si>
  <si>
    <t>TDH02</t>
  </si>
  <si>
    <t>TDH05</t>
  </si>
  <si>
    <t>TDH04</t>
  </si>
  <si>
    <t>TDH11</t>
  </si>
  <si>
    <t>CVS12</t>
  </si>
  <si>
    <t>BKT02</t>
  </si>
  <si>
    <t>KT008</t>
  </si>
  <si>
    <t>KNN01</t>
  </si>
  <si>
    <t>KNN03</t>
  </si>
  <si>
    <t>KNN08</t>
  </si>
  <si>
    <t>KTL03</t>
  </si>
  <si>
    <t>QMT06</t>
  </si>
  <si>
    <t>STN03</t>
  </si>
  <si>
    <t>STN20</t>
  </si>
  <si>
    <t>CTH07</t>
  </si>
  <si>
    <t>CTH03</t>
  </si>
  <si>
    <t>CTH04</t>
  </si>
  <si>
    <t>BCY01</t>
  </si>
  <si>
    <t>BCY11</t>
  </si>
  <si>
    <t>BCY08</t>
  </si>
  <si>
    <t>BCY03</t>
  </si>
  <si>
    <t>QDD05</t>
  </si>
  <si>
    <t>QDD10</t>
  </si>
  <si>
    <t>QDD06</t>
  </si>
  <si>
    <t>QDD09</t>
  </si>
  <si>
    <t>QDD12</t>
  </si>
  <si>
    <t>NCH05</t>
  </si>
  <si>
    <t>NCH02</t>
  </si>
  <si>
    <t>GTC09</t>
  </si>
  <si>
    <t>NCH06</t>
  </si>
  <si>
    <t>Nguyễn Thị Lan Anh</t>
  </si>
  <si>
    <t>Phạm Ngọc Thạch</t>
  </si>
  <si>
    <t>Nguyễn Thị Thanh Hà</t>
  </si>
  <si>
    <t>Trịnh Hùng Sơn</t>
  </si>
  <si>
    <t>Phạm Quốc Đạt</t>
  </si>
  <si>
    <t>Ngô Xuân Nghiễn</t>
  </si>
  <si>
    <t>Nguyễn Phượng Lê</t>
  </si>
  <si>
    <t>Nguyễn Thị Loan</t>
  </si>
  <si>
    <t>Bùi Nguyên Hạnh</t>
  </si>
  <si>
    <t>QS01001</t>
  </si>
  <si>
    <t>HP1</t>
  </si>
  <si>
    <t>QS01002</t>
  </si>
  <si>
    <t>HP2</t>
  </si>
  <si>
    <t>GT01020</t>
  </si>
  <si>
    <t>Chăn nuôi cơ bản</t>
  </si>
  <si>
    <t>THE01007</t>
  </si>
  <si>
    <t>SH03055</t>
  </si>
  <si>
    <t>Tài chính tiền tệ</t>
  </si>
  <si>
    <t>KT03004</t>
  </si>
  <si>
    <t>Kinh tế bảo hiểm</t>
  </si>
  <si>
    <t>Chính sách nông nghiệp</t>
  </si>
  <si>
    <t>KT03010</t>
  </si>
  <si>
    <t>Kinh tế nguồn nhân lực</t>
  </si>
  <si>
    <t>Toán Kinh tế</t>
  </si>
  <si>
    <t>Quản lý môi trường</t>
  </si>
  <si>
    <t>Sinh thái nông nghiệp</t>
  </si>
  <si>
    <t>Nguyên lý trồng trọt</t>
  </si>
  <si>
    <t>TY03020</t>
  </si>
  <si>
    <t>Dược lý học thú y</t>
  </si>
  <si>
    <t>SDV06</t>
  </si>
  <si>
    <t>TLY05</t>
  </si>
  <si>
    <t>Hồ Thị Thu</t>
  </si>
  <si>
    <t>Giang</t>
  </si>
  <si>
    <t>Lê Ngọc</t>
  </si>
  <si>
    <t>Anh</t>
  </si>
  <si>
    <t>Nguyễn Đức</t>
  </si>
  <si>
    <t>Khánh</t>
  </si>
  <si>
    <t>Phạm Hồng</t>
  </si>
  <si>
    <t>Thái</t>
  </si>
  <si>
    <t>Tăng Thị</t>
  </si>
  <si>
    <t>Hạnh</t>
  </si>
  <si>
    <t>Nguyễn Thế</t>
  </si>
  <si>
    <t>Hùng</t>
  </si>
  <si>
    <t>Ngọc</t>
  </si>
  <si>
    <t>Đoàn Thu</t>
  </si>
  <si>
    <t>Thủy</t>
  </si>
  <si>
    <t>Ngô Thị Hồng</t>
  </si>
  <si>
    <t>Tươi</t>
  </si>
  <si>
    <t>Trần Thiện</t>
  </si>
  <si>
    <t>Long</t>
  </si>
  <si>
    <t>Vũ Thị Thu</t>
  </si>
  <si>
    <t>Hiền</t>
  </si>
  <si>
    <t>Nguyễn Thanh</t>
  </si>
  <si>
    <t>Tuấn</t>
  </si>
  <si>
    <t>Lê Thị Tuyết</t>
  </si>
  <si>
    <t>Châm</t>
  </si>
  <si>
    <t>Trần Anh</t>
  </si>
  <si>
    <t>Phạm Tuấn</t>
  </si>
  <si>
    <t>Dung</t>
  </si>
  <si>
    <t>Vũ Tiến</t>
  </si>
  <si>
    <t>Bình</t>
  </si>
  <si>
    <t>Ninh Thị</t>
  </si>
  <si>
    <t>Phíp</t>
  </si>
  <si>
    <t>Vũ Ngọc</t>
  </si>
  <si>
    <t>Thắng</t>
  </si>
  <si>
    <t>Hải</t>
  </si>
  <si>
    <t>Vũ Đình</t>
  </si>
  <si>
    <t>Chính</t>
  </si>
  <si>
    <t>Nguyễn Hồng</t>
  </si>
  <si>
    <t>Nguyễn Thị Ngọc</t>
  </si>
  <si>
    <t>Dinh</t>
  </si>
  <si>
    <t>Nguyễn Hữu</t>
  </si>
  <si>
    <t>Cường</t>
  </si>
  <si>
    <t>Phùng Thị Thu</t>
  </si>
  <si>
    <t>Hà</t>
  </si>
  <si>
    <t>Trần Bình</t>
  </si>
  <si>
    <t>Đà</t>
  </si>
  <si>
    <t>Phạm Thị Huyền</t>
  </si>
  <si>
    <t>Trang</t>
  </si>
  <si>
    <t>Phạm Thị Minh</t>
  </si>
  <si>
    <t>Phượng</t>
  </si>
  <si>
    <t>Vũ Thanh</t>
  </si>
  <si>
    <t>Nguyễn Thị</t>
  </si>
  <si>
    <t>Vũ Quỳnh</t>
  </si>
  <si>
    <t>Hoa</t>
  </si>
  <si>
    <t>Nguyễn Anh</t>
  </si>
  <si>
    <t>Đức</t>
  </si>
  <si>
    <t>Bùi Ngọc</t>
  </si>
  <si>
    <t>Tấn</t>
  </si>
  <si>
    <t>Tùng</t>
  </si>
  <si>
    <t>Trần Văn</t>
  </si>
  <si>
    <t>Quang</t>
  </si>
  <si>
    <t>Nguyễn Văn</t>
  </si>
  <si>
    <t>Phạm Thị</t>
  </si>
  <si>
    <t>Đỗ Thị</t>
  </si>
  <si>
    <t>Hường</t>
  </si>
  <si>
    <t>Nguyễn Hùng</t>
  </si>
  <si>
    <t>Sơn</t>
  </si>
  <si>
    <t>Trần</t>
  </si>
  <si>
    <t>Hiệp</t>
  </si>
  <si>
    <t>Hoàng Anh</t>
  </si>
  <si>
    <t>Bùi Quang</t>
  </si>
  <si>
    <t>Nguyễn Thị Tuyết</t>
  </si>
  <si>
    <t>Lê</t>
  </si>
  <si>
    <t>Bùi Văn</t>
  </si>
  <si>
    <t>Dương Thu</t>
  </si>
  <si>
    <t>Hương</t>
  </si>
  <si>
    <t>Phạm Kim</t>
  </si>
  <si>
    <t>Đăng</t>
  </si>
  <si>
    <t>Cù Thị Thiên</t>
  </si>
  <si>
    <t>Thu</t>
  </si>
  <si>
    <t>Đỗ Đức</t>
  </si>
  <si>
    <t>VTN07</t>
  </si>
  <si>
    <t>VTN02</t>
  </si>
  <si>
    <t>VTN12</t>
  </si>
  <si>
    <t>VTN23</t>
  </si>
  <si>
    <t>NGS10</t>
  </si>
  <si>
    <t>NGS09</t>
  </si>
  <si>
    <t>NGS04</t>
  </si>
  <si>
    <t>NGS11</t>
  </si>
  <si>
    <t>NGS02</t>
  </si>
  <si>
    <t>NGS12</t>
  </si>
  <si>
    <t>NGS15</t>
  </si>
  <si>
    <t>Huỳnh Thị Mỹ</t>
  </si>
  <si>
    <t>Lệ</t>
  </si>
  <si>
    <t>Vi sinh vật - Truyền nhiễm</t>
  </si>
  <si>
    <t>Chu Thị Thanh</t>
  </si>
  <si>
    <t>Cao Thị Bích</t>
  </si>
  <si>
    <t>Sử Thanh</t>
  </si>
  <si>
    <t>Ngoại sản</t>
  </si>
  <si>
    <t>Nguyễn Hoài</t>
  </si>
  <si>
    <t>Đỗ Thị Kim</t>
  </si>
  <si>
    <t>Lành</t>
  </si>
  <si>
    <t>Ngô Thành</t>
  </si>
  <si>
    <t>Đặng Hữu Anh</t>
  </si>
  <si>
    <t>Ngô Thành Trung</t>
  </si>
  <si>
    <t xml:space="preserve">Nguyễn Đức Trường        </t>
  </si>
  <si>
    <t>Nguyễn Công Toản</t>
  </si>
  <si>
    <t>Nguyễn Văn Thanh</t>
  </si>
  <si>
    <t>Sử Thanh Long</t>
  </si>
  <si>
    <t>Nguyễn Hoài Nam</t>
  </si>
  <si>
    <t>Đỗ Thị Kim Lành</t>
  </si>
  <si>
    <t>TY03005</t>
  </si>
  <si>
    <t>Bệnh truyền nhiễm thú y 1</t>
  </si>
  <si>
    <t>TY03009</t>
  </si>
  <si>
    <t>Sinh sản gia súc 1</t>
  </si>
  <si>
    <t>TY03008</t>
  </si>
  <si>
    <t>Bệnh ngoại khoa thú y</t>
  </si>
  <si>
    <t>Bệnh Ngoại khoa Thú y</t>
  </si>
  <si>
    <t>TY03023</t>
  </si>
  <si>
    <t xml:space="preserve">Phẫu thuật ngoại khoa thú y </t>
  </si>
  <si>
    <r>
      <t xml:space="preserve">(Kèm theo Quyết định số   </t>
    </r>
    <r>
      <rPr>
        <b/>
        <sz val="14"/>
        <rFont val="Times New Roman"/>
        <family val="1"/>
      </rPr>
      <t>85</t>
    </r>
    <r>
      <rPr>
        <sz val="14"/>
        <rFont val="Times New Roman"/>
        <family val="1"/>
      </rPr>
      <t xml:space="preserve">   /QĐ-HVN ngày    10    tháng  01  năm 2020 của Giám đốc Học viện Nông nghiệp Việt Nam)</t>
    </r>
  </si>
  <si>
    <r>
      <t xml:space="preserve">(Kèm theo Quyết định số    </t>
    </r>
    <r>
      <rPr>
        <b/>
        <sz val="14"/>
        <rFont val="Times New Roman"/>
        <family val="1"/>
      </rPr>
      <t>85</t>
    </r>
    <r>
      <rPr>
        <sz val="14"/>
        <rFont val="Times New Roman"/>
        <family val="1"/>
      </rPr>
      <t xml:space="preserve">      /QĐ-HVN ngày  10  tháng  01  năm 2020 của Giám đốc Học viện Nông nghiệp Việt Nam)</t>
    </r>
  </si>
  <si>
    <t>Bổ sung
2018-2019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</si>
</sst>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89" formatCode="_(* #,##0_);_(* \(#,##0\);_(* &quot;-&quot;??_);_(@_)"/>
  </numFmts>
  <fonts count="36">
    <font>
      <sz val="10"/>
      <name val="Arial"/>
    </font>
    <font>
      <sz val="8"/>
      <name val="Arial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</font>
    <font>
      <sz val="14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71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5" fillId="0" borderId="0"/>
    <xf numFmtId="0" fontId="24" fillId="0" borderId="0"/>
    <xf numFmtId="0" fontId="8" fillId="0" borderId="0"/>
    <xf numFmtId="0" fontId="25" fillId="0" borderId="0"/>
    <xf numFmtId="0" fontId="26" fillId="0" borderId="0"/>
    <xf numFmtId="0" fontId="5" fillId="0" borderId="0"/>
    <xf numFmtId="0" fontId="11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107">
    <xf numFmtId="0" fontId="0" fillId="0" borderId="0" xfId="0"/>
    <xf numFmtId="3" fontId="0" fillId="0" borderId="0" xfId="0" applyNumberFormat="1"/>
    <xf numFmtId="3" fontId="3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40" applyFont="1" applyFill="1" applyAlignment="1">
      <alignment vertical="center"/>
    </xf>
    <xf numFmtId="0" fontId="10" fillId="0" borderId="0" xfId="4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189" fontId="31" fillId="0" borderId="0" xfId="28" applyNumberFormat="1" applyFont="1" applyFill="1" applyAlignment="1" applyProtection="1">
      <alignment vertical="center"/>
      <protection hidden="1"/>
    </xf>
    <xf numFmtId="0" fontId="32" fillId="0" borderId="0" xfId="42" applyFont="1" applyFill="1" applyAlignment="1" applyProtection="1">
      <alignment horizontal="center"/>
      <protection hidden="1"/>
    </xf>
    <xf numFmtId="0" fontId="4" fillId="0" borderId="0" xfId="42" applyFont="1" applyFill="1" applyAlignment="1" applyProtection="1">
      <alignment horizontal="center"/>
      <protection hidden="1"/>
    </xf>
    <xf numFmtId="0" fontId="5" fillId="0" borderId="0" xfId="43" applyFont="1"/>
    <xf numFmtId="0" fontId="2" fillId="0" borderId="0" xfId="43" applyFont="1" applyFill="1" applyAlignment="1" applyProtection="1">
      <alignment horizontal="center" vertical="center" wrapText="1"/>
      <protection hidden="1"/>
    </xf>
    <xf numFmtId="0" fontId="3" fillId="0" borderId="0" xfId="42" applyFont="1" applyFill="1" applyProtection="1">
      <protection hidden="1"/>
    </xf>
    <xf numFmtId="0" fontId="33" fillId="0" borderId="0" xfId="42" applyFont="1" applyFill="1" applyProtection="1">
      <protection hidden="1"/>
    </xf>
    <xf numFmtId="0" fontId="10" fillId="0" borderId="0" xfId="43" applyFont="1" applyFill="1" applyAlignment="1" applyProtection="1">
      <alignment vertical="center"/>
      <protection hidden="1"/>
    </xf>
    <xf numFmtId="0" fontId="34" fillId="0" borderId="0" xfId="43" applyFont="1" applyFill="1" applyAlignment="1" applyProtection="1">
      <alignment horizontal="center" vertical="center"/>
      <protection hidden="1"/>
    </xf>
    <xf numFmtId="0" fontId="33" fillId="0" borderId="0" xfId="41" applyFont="1" applyFill="1" applyAlignment="1" applyProtection="1">
      <alignment horizontal="center"/>
      <protection hidden="1"/>
    </xf>
    <xf numFmtId="0" fontId="33" fillId="0" borderId="0" xfId="42" applyFont="1" applyFill="1" applyAlignment="1" applyProtection="1">
      <alignment horizontal="center"/>
      <protection hidden="1"/>
    </xf>
    <xf numFmtId="0" fontId="3" fillId="0" borderId="0" xfId="39" applyFont="1" applyFill="1" applyAlignment="1">
      <alignment horizontal="center" vertical="center"/>
    </xf>
    <xf numFmtId="0" fontId="3" fillId="0" borderId="0" xfId="39" applyFont="1" applyFill="1" applyAlignment="1">
      <alignment vertical="center"/>
    </xf>
    <xf numFmtId="0" fontId="3" fillId="0" borderId="0" xfId="39" applyFont="1" applyFill="1" applyAlignment="1">
      <alignment vertical="center" wrapText="1"/>
    </xf>
    <xf numFmtId="1" fontId="3" fillId="0" borderId="0" xfId="39" applyNumberFormat="1" applyFont="1" applyFill="1" applyAlignment="1">
      <alignment vertical="center"/>
    </xf>
    <xf numFmtId="0" fontId="3" fillId="0" borderId="0" xfId="39" applyFont="1" applyFill="1" applyAlignment="1">
      <alignment horizontal="left" vertical="center"/>
    </xf>
    <xf numFmtId="2" fontId="3" fillId="0" borderId="0" xfId="39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9" fillId="0" borderId="0" xfId="4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right" vertical="center"/>
    </xf>
    <xf numFmtId="0" fontId="3" fillId="0" borderId="18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3" fillId="0" borderId="23" xfId="0" applyNumberFormat="1" applyFont="1" applyFill="1" applyBorder="1" applyAlignment="1">
      <alignment vertical="center"/>
    </xf>
    <xf numFmtId="0" fontId="3" fillId="0" borderId="25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/>
    </xf>
    <xf numFmtId="0" fontId="3" fillId="0" borderId="26" xfId="0" applyNumberFormat="1" applyFont="1" applyFill="1" applyBorder="1" applyAlignment="1">
      <alignment vertical="center"/>
    </xf>
    <xf numFmtId="0" fontId="3" fillId="0" borderId="27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4" fillId="24" borderId="11" xfId="0" applyNumberFormat="1" applyFont="1" applyFill="1" applyBorder="1" applyAlignment="1">
      <alignment horizontal="center" vertical="center"/>
    </xf>
    <xf numFmtId="0" fontId="4" fillId="24" borderId="14" xfId="0" applyNumberFormat="1" applyFont="1" applyFill="1" applyBorder="1" applyAlignment="1">
      <alignment horizontal="center" vertical="center"/>
    </xf>
    <xf numFmtId="0" fontId="4" fillId="24" borderId="15" xfId="0" applyNumberFormat="1" applyFont="1" applyFill="1" applyBorder="1" applyAlignment="1">
      <alignment horizontal="center" vertical="center"/>
    </xf>
    <xf numFmtId="0" fontId="4" fillId="24" borderId="11" xfId="0" applyNumberFormat="1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40" applyFont="1" applyFill="1" applyAlignment="1">
      <alignment horizontal="center" vertical="center"/>
    </xf>
    <xf numFmtId="0" fontId="9" fillId="0" borderId="0" xfId="40" applyFont="1" applyFill="1" applyAlignment="1">
      <alignment horizontal="center" vertical="center"/>
    </xf>
    <xf numFmtId="0" fontId="35" fillId="0" borderId="0" xfId="0" applyNumberFormat="1" applyFont="1" applyFill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28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2018_01_02_QD_Ky_I_Ngoai gio_2017_2018_ky_I_DS" xfId="40"/>
    <cellStyle name="Normal_Dichso" xfId="41"/>
    <cellStyle name="Normal_DocSoUnicode" xfId="42"/>
    <cellStyle name="Normal_Lenh_chi_VietinBank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B1" sqref="B1"/>
    </sheetView>
  </sheetViews>
  <sheetFormatPr defaultColWidth="10.28515625" defaultRowHeight="15"/>
  <cols>
    <col min="1" max="1" width="10.28515625" style="30" customWidth="1"/>
    <col min="2" max="2" width="19.28515625" style="31" bestFit="1" customWidth="1"/>
    <col min="3" max="3" width="10.28515625" style="31" customWidth="1"/>
    <col min="4" max="4" width="10.28515625" style="30" customWidth="1"/>
    <col min="5" max="9" width="10.28515625" style="31" customWidth="1"/>
    <col min="10" max="12" width="10.28515625" style="30" customWidth="1"/>
    <col min="13" max="13" width="10.28515625" style="32" customWidth="1"/>
    <col min="14" max="18" width="10.28515625" style="30" customWidth="1"/>
    <col min="19" max="31" width="10.28515625" style="31" customWidth="1"/>
    <col min="32" max="32" width="10.28515625" style="33" customWidth="1"/>
    <col min="33" max="49" width="10.28515625" style="31" customWidth="1"/>
    <col min="50" max="51" width="10.28515625" style="30" customWidth="1"/>
    <col min="52" max="53" width="10.28515625" style="34" customWidth="1"/>
    <col min="54" max="54" width="10.28515625" style="30" customWidth="1"/>
    <col min="55" max="55" width="10.28515625" style="34" customWidth="1"/>
    <col min="56" max="60" width="10.28515625" style="30" customWidth="1"/>
    <col min="61" max="62" width="10.28515625" style="35" customWidth="1"/>
    <col min="63" max="84" width="10.28515625" style="30" customWidth="1"/>
    <col min="85" max="85" width="10.28515625" style="35" customWidth="1"/>
    <col min="86" max="87" width="10.28515625" style="30" customWidth="1"/>
    <col min="88" max="88" width="10.28515625" style="35" customWidth="1"/>
    <col min="89" max="89" width="10.28515625" style="30" customWidth="1"/>
    <col min="90" max="16384" width="10.28515625" style="31"/>
  </cols>
  <sheetData>
    <row r="1" spans="2:15" s="22" customFormat="1" ht="16.5">
      <c r="B1" s="19">
        <f>'Tong hop'!F297</f>
        <v>30866000</v>
      </c>
      <c r="C1" s="20" t="str">
        <f>RIGHT("000000000000"&amp;ROUND(B1,0),12)</f>
        <v>000030866000</v>
      </c>
      <c r="D1" s="21">
        <v>1</v>
      </c>
      <c r="E1" s="21">
        <v>2</v>
      </c>
      <c r="F1" s="21">
        <v>3</v>
      </c>
      <c r="G1" s="21">
        <v>4</v>
      </c>
      <c r="H1" s="21">
        <v>5</v>
      </c>
      <c r="I1" s="21">
        <v>6</v>
      </c>
      <c r="J1" s="21">
        <v>7</v>
      </c>
      <c r="K1" s="21">
        <v>8</v>
      </c>
      <c r="L1" s="21">
        <v>9</v>
      </c>
      <c r="M1" s="21">
        <v>10</v>
      </c>
      <c r="N1" s="21">
        <v>11</v>
      </c>
      <c r="O1" s="21">
        <v>12</v>
      </c>
    </row>
    <row r="2" spans="2:15" s="22" customFormat="1" ht="25.5">
      <c r="B2" s="23" t="s">
        <v>848</v>
      </c>
      <c r="C2" s="24"/>
      <c r="D2" s="25">
        <f>VALUE(MID(C1,D1,1))</f>
        <v>0</v>
      </c>
      <c r="E2" s="25">
        <f>VALUE(MID(C1,E1,1))</f>
        <v>0</v>
      </c>
      <c r="F2" s="25">
        <f>VALUE(MID(C1,F1,1))</f>
        <v>0</v>
      </c>
      <c r="G2" s="25">
        <f>VALUE(MID(C1,G1,1))</f>
        <v>0</v>
      </c>
      <c r="H2" s="25">
        <f>VALUE(MID(C1,H1,1))</f>
        <v>3</v>
      </c>
      <c r="I2" s="25">
        <f>VALUE(MID(C1,I1,1))</f>
        <v>0</v>
      </c>
      <c r="J2" s="25">
        <f>VALUE(MID(C1,J1,1))</f>
        <v>8</v>
      </c>
      <c r="K2" s="25">
        <f>VALUE(MID(C1,K1,1))</f>
        <v>6</v>
      </c>
      <c r="L2" s="25">
        <f>VALUE(MID(C1,L1,1))</f>
        <v>6</v>
      </c>
      <c r="M2" s="25">
        <f>VALUE(MID(C1,M1,1))</f>
        <v>0</v>
      </c>
      <c r="N2" s="25">
        <f>VALUE(MID(C1,N1,1))</f>
        <v>0</v>
      </c>
      <c r="O2" s="25">
        <f>VALUE(MID(C1,O1,1))</f>
        <v>0</v>
      </c>
    </row>
    <row r="3" spans="2:15" s="22" customFormat="1" ht="16.5">
      <c r="B3" s="26"/>
      <c r="C3" s="24"/>
      <c r="D3" s="25">
        <f>SUM(D2:D2)</f>
        <v>0</v>
      </c>
      <c r="E3" s="25">
        <f>SUM(D2:E2)</f>
        <v>0</v>
      </c>
      <c r="F3" s="25">
        <f>SUM(D2:F2)</f>
        <v>0</v>
      </c>
      <c r="G3" s="25">
        <f>SUM(G2:G2)</f>
        <v>0</v>
      </c>
      <c r="H3" s="25">
        <f>SUM(G2:H2)</f>
        <v>3</v>
      </c>
      <c r="I3" s="25">
        <f>SUM(G2:I2)</f>
        <v>3</v>
      </c>
      <c r="J3" s="25">
        <f>SUM(J2:J2)</f>
        <v>8</v>
      </c>
      <c r="K3" s="25">
        <f>SUM(J2:K2)</f>
        <v>14</v>
      </c>
      <c r="L3" s="25">
        <f>SUM(J2:L2)</f>
        <v>20</v>
      </c>
      <c r="M3" s="25">
        <f>SUM(M2:M2)</f>
        <v>0</v>
      </c>
      <c r="N3" s="25">
        <f>SUM(M2:N2)</f>
        <v>0</v>
      </c>
      <c r="O3" s="25">
        <f>SUM(M2:O2)</f>
        <v>0</v>
      </c>
    </row>
    <row r="4" spans="2:15" s="22" customFormat="1" ht="16.5">
      <c r="B4" s="27"/>
      <c r="C4" s="24"/>
      <c r="D4" s="28" t="str">
        <f>IF(D2=0,"",CHOOSE(D2,"một","hai","ba","bốn","năm","sáu","bảy","tám","chín"))</f>
        <v/>
      </c>
      <c r="E4" s="28" t="str">
        <f>IF(E2=0,IF(AND(D2&lt;&gt;0,F2&lt;&gt;0),"lẻ",""),CHOOSE(E2,"mười ","hai","ba","bốn","năm","sáu","bảy","tám","chín"))</f>
        <v/>
      </c>
      <c r="F4" s="28" t="str">
        <f>IF(F2=0,"",CHOOSE(F2,IF(E2&gt;1,"mốt","một"),"hai","ba","bốn",IF(E2=0,"năm","lăm"),"sáu","bảy","tám","chín"))</f>
        <v/>
      </c>
      <c r="G4" s="28" t="str">
        <f>IF(G2=0,"",CHOOSE(G2,"một","hai","ba","bốn","năm","sáu","bảy","tám","chín"))</f>
        <v/>
      </c>
      <c r="H4" s="28" t="str">
        <f>IF(H2=0,IF(AND(G2&lt;&gt;0,I2&lt;&gt;0),"lẻ",""),CHOOSE(H2,"mười","hai","ba","bốn","năm","sáu","bảy","tám","chín"))</f>
        <v>ba</v>
      </c>
      <c r="I4" s="28" t="str">
        <f>IF(I2=0,"",CHOOSE(I2,IF(H2&gt;1,"mốt","một"),"hai","ba","bốn",IF(H2=0,"năm","lăm"),"sáu","bảy","tám","chín"))</f>
        <v/>
      </c>
      <c r="J4" s="28" t="str">
        <f>IF(J2=0,"",CHOOSE(J2,"một","hai","ba","bốn","năm","sáu","bảy","tám","chín"))</f>
        <v>tám</v>
      </c>
      <c r="K4" s="28" t="str">
        <f>IF(K2=0,IF(AND(J2&lt;&gt;0,L2&lt;&gt;0),"lẻ",""),CHOOSE(K2,"mười","hai","ba","bốn","năm","sáu","bảy","tám","chín"))</f>
        <v>sáu</v>
      </c>
      <c r="L4" s="28" t="str">
        <f>IF(L2=0,"",CHOOSE(L2,IF(K2&gt;1,"mốt","một"),"hai","ba","bốn",IF(K2=0,"năm","lăm"),"sáu","bảy","tám","chín"))</f>
        <v>sáu</v>
      </c>
      <c r="M4" s="25" t="str">
        <f>IF(M2=0,"",CHOOSE(M2,"một","hai","ba","bốn","năm","sáu","bảy","tám","chín"))</f>
        <v/>
      </c>
      <c r="N4" s="29" t="str">
        <f>IF(N2=0,IF(AND(M2&lt;&gt;0,O2&lt;&gt;0),"lẻ",""),CHOOSE(N2,"một","hai","ba","bốn","năm","sáu","bảy","tám","chín"))</f>
        <v/>
      </c>
      <c r="O4" s="29" t="str">
        <f>IF(O2=0,"",CHOOSE(O2,IF(N2&gt;1,"một","một"),"hai","ba","bốn",IF(N2=0,"năm","lăm"),"sáu","bảy","tám","chín"))</f>
        <v/>
      </c>
    </row>
    <row r="5" spans="2:15" s="22" customFormat="1" ht="16.5">
      <c r="B5" s="26"/>
      <c r="C5" s="24"/>
      <c r="D5" s="29" t="str">
        <f>IF(D2=0,"","trăm")</f>
        <v/>
      </c>
      <c r="E5" s="29" t="str">
        <f>IF(E2=0,"",IF(E2=1,"","mươi"))</f>
        <v/>
      </c>
      <c r="F5" s="29" t="str">
        <f>IF(AND(F2=0,F3=0),"","tỷ")</f>
        <v/>
      </c>
      <c r="G5" s="29" t="str">
        <f>IF(G2=0,"","trăm")</f>
        <v/>
      </c>
      <c r="H5" s="29" t="str">
        <f>IF(H2=0,"",IF(H2=1,"","mươi"))</f>
        <v>mươi</v>
      </c>
      <c r="I5" s="29" t="str">
        <f>IF(AND(I2=0,I3=0),"","triệu")</f>
        <v>triệu</v>
      </c>
      <c r="J5" s="29" t="str">
        <f>IF(J2=0,"","trăm")</f>
        <v>trăm</v>
      </c>
      <c r="K5" s="29" t="str">
        <f>IF(K2=0,"",IF(K2=1,"","mươi"))</f>
        <v>mươi</v>
      </c>
      <c r="L5" s="29" t="str">
        <f>IF(AND(L2=0,L3=0),"","ngàn")</f>
        <v>ngàn</v>
      </c>
      <c r="M5" s="29" t="str">
        <f>IF(M2=0,"","trăm")</f>
        <v/>
      </c>
      <c r="N5" s="29" t="str">
        <f>IF(N2=0,"",IF(N2=1,"","mươi"))</f>
        <v/>
      </c>
      <c r="O5" s="29" t="s">
        <v>849</v>
      </c>
    </row>
    <row r="6" spans="2:15" s="22" customFormat="1" ht="16.5">
      <c r="B6" s="26"/>
      <c r="C6" s="25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Ba mươi triệu tám trăm sáu mươi sáu ngàn đồng./.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8" spans="2:15" s="22" customFormat="1" ht="16.5">
      <c r="B8" s="19"/>
      <c r="C8" s="20" t="str">
        <f>RIGHT("000000000000"&amp;ROUND(B8,0),12)</f>
        <v>000000000000</v>
      </c>
      <c r="D8" s="21">
        <v>1</v>
      </c>
      <c r="E8" s="21">
        <v>2</v>
      </c>
      <c r="F8" s="21">
        <v>3</v>
      </c>
      <c r="G8" s="21">
        <v>4</v>
      </c>
      <c r="H8" s="21">
        <v>5</v>
      </c>
      <c r="I8" s="21">
        <v>6</v>
      </c>
      <c r="J8" s="21">
        <v>7</v>
      </c>
      <c r="K8" s="21">
        <v>8</v>
      </c>
      <c r="L8" s="21">
        <v>9</v>
      </c>
      <c r="M8" s="21">
        <v>10</v>
      </c>
      <c r="N8" s="21">
        <v>11</v>
      </c>
      <c r="O8" s="21">
        <v>12</v>
      </c>
    </row>
    <row r="9" spans="2:15" s="22" customFormat="1" ht="25.5">
      <c r="B9" s="23" t="s">
        <v>848</v>
      </c>
      <c r="C9" s="24"/>
      <c r="D9" s="25">
        <f>VALUE(MID(C8,D8,1))</f>
        <v>0</v>
      </c>
      <c r="E9" s="25">
        <f>VALUE(MID(C8,E8,1))</f>
        <v>0</v>
      </c>
      <c r="F9" s="25">
        <f>VALUE(MID(C8,F8,1))</f>
        <v>0</v>
      </c>
      <c r="G9" s="25">
        <f>VALUE(MID(C8,G8,1))</f>
        <v>0</v>
      </c>
      <c r="H9" s="25">
        <f>VALUE(MID(C8,H8,1))</f>
        <v>0</v>
      </c>
      <c r="I9" s="25">
        <f>VALUE(MID(C8,I8,1))</f>
        <v>0</v>
      </c>
      <c r="J9" s="25">
        <f>VALUE(MID(C8,J8,1))</f>
        <v>0</v>
      </c>
      <c r="K9" s="25">
        <f>VALUE(MID(C8,K8,1))</f>
        <v>0</v>
      </c>
      <c r="L9" s="25">
        <f>VALUE(MID(C8,L8,1))</f>
        <v>0</v>
      </c>
      <c r="M9" s="25">
        <f>VALUE(MID(C8,M8,1))</f>
        <v>0</v>
      </c>
      <c r="N9" s="25">
        <f>VALUE(MID(C8,N8,1))</f>
        <v>0</v>
      </c>
      <c r="O9" s="25">
        <f>VALUE(MID(C8,O8,1))</f>
        <v>0</v>
      </c>
    </row>
    <row r="10" spans="2:15" s="22" customFormat="1" ht="16.5">
      <c r="B10" s="26"/>
      <c r="C10" s="24"/>
      <c r="D10" s="25">
        <f>SUM(D9:D9)</f>
        <v>0</v>
      </c>
      <c r="E10" s="25">
        <f>SUM(D9:E9)</f>
        <v>0</v>
      </c>
      <c r="F10" s="25">
        <f>SUM(D9:F9)</f>
        <v>0</v>
      </c>
      <c r="G10" s="25">
        <f>SUM(G9:G9)</f>
        <v>0</v>
      </c>
      <c r="H10" s="25">
        <f>SUM(G9:H9)</f>
        <v>0</v>
      </c>
      <c r="I10" s="25">
        <f>SUM(G9:I9)</f>
        <v>0</v>
      </c>
      <c r="J10" s="25">
        <f>SUM(J9:J9)</f>
        <v>0</v>
      </c>
      <c r="K10" s="25">
        <f>SUM(J9:K9)</f>
        <v>0</v>
      </c>
      <c r="L10" s="25">
        <f>SUM(J9:L9)</f>
        <v>0</v>
      </c>
      <c r="M10" s="25">
        <f>SUM(M9:M9)</f>
        <v>0</v>
      </c>
      <c r="N10" s="25">
        <f>SUM(M9:N9)</f>
        <v>0</v>
      </c>
      <c r="O10" s="25">
        <f>SUM(M9:O9)</f>
        <v>0</v>
      </c>
    </row>
    <row r="11" spans="2:15" s="22" customFormat="1" ht="16.5">
      <c r="B11" s="27"/>
      <c r="C11" s="24"/>
      <c r="D11" s="28" t="str">
        <f>IF(D9=0,"",CHOOSE(D9,"một","hai","ba","bốn","năm","sáu","bảy","tám","chín"))</f>
        <v/>
      </c>
      <c r="E11" s="28" t="str">
        <f>IF(E9=0,IF(AND(D9&lt;&gt;0,F9&lt;&gt;0),"lẻ",""),CHOOSE(E9,"mười ","hai","ba","bốn","năm","sáu","bảy","tám","chín"))</f>
        <v/>
      </c>
      <c r="F11" s="28" t="str">
        <f>IF(F9=0,"",CHOOSE(F9,IF(E9&gt;1,"mốt","một"),"hai","ba","bốn",IF(E9=0,"năm","lăm"),"sáu","bảy","tám","chín"))</f>
        <v/>
      </c>
      <c r="G11" s="28" t="str">
        <f>IF(G9=0,"",CHOOSE(G9,"một","hai","ba","bốn","năm","sáu","bảy","tám","chín"))</f>
        <v/>
      </c>
      <c r="H11" s="28" t="str">
        <f>IF(H9=0,IF(AND(G9&lt;&gt;0,I9&lt;&gt;0),"lẻ",""),CHOOSE(H9,"mười","hai","ba","bốn","năm","sáu","bảy","tám","chín"))</f>
        <v/>
      </c>
      <c r="I11" s="28" t="str">
        <f>IF(I9=0,"",CHOOSE(I9,IF(H9&gt;1,"mốt","một"),"hai","ba","bốn",IF(H9=0,"năm","lăm"),"sáu","bảy","tám","chín"))</f>
        <v/>
      </c>
      <c r="J11" s="28" t="str">
        <f>IF(J9=0,"",CHOOSE(J9,"một","hai","ba","bốn","năm","sáu","bảy","tám","chín"))</f>
        <v/>
      </c>
      <c r="K11" s="28" t="str">
        <f>IF(K9=0,IF(AND(J9&lt;&gt;0,L9&lt;&gt;0),"lẻ",""),CHOOSE(K9,"mười","hai","ba","bốn","năm","sáu","bảy","tám","chín"))</f>
        <v/>
      </c>
      <c r="L11" s="28" t="str">
        <f>IF(L9=0,"",CHOOSE(L9,IF(K9&gt;1,"mốt","một"),"hai","ba","bốn",IF(K9=0,"năm","lăm"),"sáu","bảy","tám","chín"))</f>
        <v/>
      </c>
      <c r="M11" s="25" t="str">
        <f>IF(M9=0,"",CHOOSE(M9,"một","hai","ba","bốn","năm","sáu","bảy","tám","chín"))</f>
        <v/>
      </c>
      <c r="N11" s="29" t="str">
        <f>IF(N9=0,IF(AND(M9&lt;&gt;0,O9&lt;&gt;0),"lẻ",""),CHOOSE(N9,"một","hai","ba","bốn","năm","sáu","bảy","tám","chín"))</f>
        <v/>
      </c>
      <c r="O11" s="29" t="str">
        <f>IF(O9=0,"",CHOOSE(O9,IF(N9&gt;1,"một","một"),"hai","ba","bốn",IF(N9=0,"năm","lăm"),"sáu","bảy","tám","chín"))</f>
        <v/>
      </c>
    </row>
    <row r="12" spans="2:15" s="22" customFormat="1" ht="16.5">
      <c r="B12" s="26"/>
      <c r="C12" s="24"/>
      <c r="D12" s="29" t="str">
        <f>IF(D9=0,"","trăm")</f>
        <v/>
      </c>
      <c r="E12" s="29" t="str">
        <f>IF(E9=0,"",IF(E9=1,"","mươi"))</f>
        <v/>
      </c>
      <c r="F12" s="29" t="str">
        <f>IF(AND(F9=0,F10=0),"","tỷ")</f>
        <v/>
      </c>
      <c r="G12" s="29" t="str">
        <f>IF(G9=0,"","trăm")</f>
        <v/>
      </c>
      <c r="H12" s="29" t="str">
        <f>IF(H9=0,"",IF(H9=1,"","mươi"))</f>
        <v/>
      </c>
      <c r="I12" s="29" t="str">
        <f>IF(AND(I9=0,I10=0),"","triệu")</f>
        <v/>
      </c>
      <c r="J12" s="29" t="str">
        <f>IF(J9=0,"","trăm")</f>
        <v/>
      </c>
      <c r="K12" s="29" t="str">
        <f>IF(K9=0,"",IF(K9=1,"","mươi"))</f>
        <v/>
      </c>
      <c r="L12" s="29" t="str">
        <f>IF(AND(L9=0,L10=0),"","ngàn")</f>
        <v/>
      </c>
      <c r="M12" s="29" t="str">
        <f>IF(M9=0,"","trăm")</f>
        <v/>
      </c>
      <c r="N12" s="29" t="str">
        <f>IF(N9=0,"",IF(N9=1,"","mươi"))</f>
        <v/>
      </c>
      <c r="O12" s="29" t="s">
        <v>849</v>
      </c>
    </row>
    <row r="13" spans="2:15" s="22" customFormat="1" ht="16.5">
      <c r="B13" s="26"/>
      <c r="C13" s="25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Kh«ng ®ång.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5" spans="2:15" s="22" customFormat="1" ht="16.5">
      <c r="B15" s="19" t="e">
        <f>#REF!</f>
        <v>#REF!</v>
      </c>
      <c r="C15" s="20" t="e">
        <f>RIGHT("000000000000"&amp;ROUND(B15,0),12)</f>
        <v>#REF!</v>
      </c>
      <c r="D15" s="21">
        <v>1</v>
      </c>
      <c r="E15" s="21">
        <v>2</v>
      </c>
      <c r="F15" s="21">
        <v>3</v>
      </c>
      <c r="G15" s="21">
        <v>4</v>
      </c>
      <c r="H15" s="21">
        <v>5</v>
      </c>
      <c r="I15" s="21">
        <v>6</v>
      </c>
      <c r="J15" s="21">
        <v>7</v>
      </c>
      <c r="K15" s="21">
        <v>8</v>
      </c>
      <c r="L15" s="21">
        <v>9</v>
      </c>
      <c r="M15" s="21">
        <v>10</v>
      </c>
      <c r="N15" s="21">
        <v>11</v>
      </c>
      <c r="O15" s="21">
        <v>12</v>
      </c>
    </row>
    <row r="16" spans="2:15" s="22" customFormat="1" ht="25.5">
      <c r="B16" s="23" t="s">
        <v>848</v>
      </c>
      <c r="C16" s="24"/>
      <c r="D16" s="25" t="e">
        <f>VALUE(MID(C15,D15,1))</f>
        <v>#REF!</v>
      </c>
      <c r="E16" s="25" t="e">
        <f>VALUE(MID(C15,E15,1))</f>
        <v>#REF!</v>
      </c>
      <c r="F16" s="25" t="e">
        <f>VALUE(MID(C15,F15,1))</f>
        <v>#REF!</v>
      </c>
      <c r="G16" s="25" t="e">
        <f>VALUE(MID(C15,G15,1))</f>
        <v>#REF!</v>
      </c>
      <c r="H16" s="25" t="e">
        <f>VALUE(MID(C15,H15,1))</f>
        <v>#REF!</v>
      </c>
      <c r="I16" s="25" t="e">
        <f>VALUE(MID(C15,I15,1))</f>
        <v>#REF!</v>
      </c>
      <c r="J16" s="25" t="e">
        <f>VALUE(MID(C15,J15,1))</f>
        <v>#REF!</v>
      </c>
      <c r="K16" s="25" t="e">
        <f>VALUE(MID(C15,K15,1))</f>
        <v>#REF!</v>
      </c>
      <c r="L16" s="25" t="e">
        <f>VALUE(MID(C15,L15,1))</f>
        <v>#REF!</v>
      </c>
      <c r="M16" s="25" t="e">
        <f>VALUE(MID(C15,M15,1))</f>
        <v>#REF!</v>
      </c>
      <c r="N16" s="25" t="e">
        <f>VALUE(MID(C15,N15,1))</f>
        <v>#REF!</v>
      </c>
      <c r="O16" s="25" t="e">
        <f>VALUE(MID(C15,O15,1))</f>
        <v>#REF!</v>
      </c>
    </row>
    <row r="17" spans="2:15" s="22" customFormat="1" ht="16.5">
      <c r="B17" s="26"/>
      <c r="C17" s="24"/>
      <c r="D17" s="25" t="e">
        <f>SUM(D16:D16)</f>
        <v>#REF!</v>
      </c>
      <c r="E17" s="25" t="e">
        <f>SUM(D16:E16)</f>
        <v>#REF!</v>
      </c>
      <c r="F17" s="25" t="e">
        <f>SUM(D16:F16)</f>
        <v>#REF!</v>
      </c>
      <c r="G17" s="25" t="e">
        <f>SUM(G16:G16)</f>
        <v>#REF!</v>
      </c>
      <c r="H17" s="25" t="e">
        <f>SUM(G16:H16)</f>
        <v>#REF!</v>
      </c>
      <c r="I17" s="25" t="e">
        <f>SUM(G16:I16)</f>
        <v>#REF!</v>
      </c>
      <c r="J17" s="25" t="e">
        <f>SUM(J16:J16)</f>
        <v>#REF!</v>
      </c>
      <c r="K17" s="25" t="e">
        <f>SUM(J16:K16)</f>
        <v>#REF!</v>
      </c>
      <c r="L17" s="25" t="e">
        <f>SUM(J16:L16)</f>
        <v>#REF!</v>
      </c>
      <c r="M17" s="25" t="e">
        <f>SUM(M16:M16)</f>
        <v>#REF!</v>
      </c>
      <c r="N17" s="25" t="e">
        <f>SUM(M16:N16)</f>
        <v>#REF!</v>
      </c>
      <c r="O17" s="25" t="e">
        <f>SUM(M16:O16)</f>
        <v>#REF!</v>
      </c>
    </row>
    <row r="18" spans="2:15" s="22" customFormat="1" ht="16.5">
      <c r="B18" s="27"/>
      <c r="C18" s="24"/>
      <c r="D18" s="28" t="e">
        <f>IF(D16=0,"",CHOOSE(D16,"một","hai","ba","bốn","năm","sáu","bảy","tám","chín"))</f>
        <v>#REF!</v>
      </c>
      <c r="E18" s="28" t="e">
        <f>IF(E16=0,IF(AND(D16&lt;&gt;0,F16&lt;&gt;0),"lẻ",""),CHOOSE(E16,"mười ","hai","ba","bốn","năm","sáu","bảy","tám","chín"))</f>
        <v>#REF!</v>
      </c>
      <c r="F18" s="28" t="e">
        <f>IF(F16=0,"",CHOOSE(F16,IF(E16&gt;1,"mốt","một"),"hai","ba","bốn",IF(E16=0,"năm","lăm"),"sáu","bảy","tám","chín"))</f>
        <v>#REF!</v>
      </c>
      <c r="G18" s="28" t="e">
        <f>IF(G16=0,"",CHOOSE(G16,"một","hai","ba","bốn","năm","sáu","bảy","tám","chín"))</f>
        <v>#REF!</v>
      </c>
      <c r="H18" s="28" t="e">
        <f>IF(H16=0,IF(AND(G16&lt;&gt;0,I16&lt;&gt;0),"lẻ",""),CHOOSE(H16,"mười","hai","ba","bốn","năm","sáu","bảy","tám","chín"))</f>
        <v>#REF!</v>
      </c>
      <c r="I18" s="28" t="e">
        <f>IF(I16=0,"",CHOOSE(I16,IF(H16&gt;1,"mốt","một"),"hai","ba","bốn",IF(H16=0,"năm","lăm"),"sáu","bảy","tám","chín"))</f>
        <v>#REF!</v>
      </c>
      <c r="J18" s="28" t="e">
        <f>IF(J16=0,"",CHOOSE(J16,"một","hai","ba","bốn","năm","sáu","bảy","tám","chín"))</f>
        <v>#REF!</v>
      </c>
      <c r="K18" s="28" t="e">
        <f>IF(K16=0,IF(AND(J16&lt;&gt;0,L16&lt;&gt;0),"lẻ",""),CHOOSE(K16,"mười","hai","ba","bốn","năm","sáu","bảy","tám","chín"))</f>
        <v>#REF!</v>
      </c>
      <c r="L18" s="28" t="e">
        <f>IF(L16=0,"",CHOOSE(L16,IF(K16&gt;1,"mốt","một"),"hai","ba","bốn",IF(K16=0,"năm","lăm"),"sáu","bảy","tám","chín"))</f>
        <v>#REF!</v>
      </c>
      <c r="M18" s="25" t="e">
        <f>IF(M16=0,"",CHOOSE(M16,"một","hai","ba","bốn","năm","sáu","bảy","tám","chín"))</f>
        <v>#REF!</v>
      </c>
      <c r="N18" s="29" t="e">
        <f>IF(N16=0,IF(AND(M16&lt;&gt;0,O16&lt;&gt;0),"lẻ",""),CHOOSE(N16,"một","hai","ba","bốn","năm","sáu","bảy","tám","chín"))</f>
        <v>#REF!</v>
      </c>
      <c r="O18" s="29" t="e">
        <f>IF(O16=0,"",CHOOSE(O16,IF(N16&gt;1,"một","một"),"hai","ba","bốn",IF(N16=0,"năm","lăm"),"sáu","bảy","tám","chín"))</f>
        <v>#REF!</v>
      </c>
    </row>
    <row r="19" spans="2:15" s="22" customFormat="1" ht="16.5">
      <c r="B19" s="26"/>
      <c r="C19" s="24"/>
      <c r="D19" s="29" t="e">
        <f>IF(D16=0,"","trăm")</f>
        <v>#REF!</v>
      </c>
      <c r="E19" s="29" t="e">
        <f>IF(E16=0,"",IF(E16=1,"","mươi"))</f>
        <v>#REF!</v>
      </c>
      <c r="F19" s="29" t="e">
        <f>IF(AND(F16=0,F17=0),"","tỷ")</f>
        <v>#REF!</v>
      </c>
      <c r="G19" s="29" t="e">
        <f>IF(G16=0,"","trăm")</f>
        <v>#REF!</v>
      </c>
      <c r="H19" s="29" t="e">
        <f>IF(H16=0,"",IF(H16=1,"","mươi"))</f>
        <v>#REF!</v>
      </c>
      <c r="I19" s="29" t="e">
        <f>IF(AND(I16=0,I17=0),"","triệu")</f>
        <v>#REF!</v>
      </c>
      <c r="J19" s="29" t="e">
        <f>IF(J16=0,"","trăm")</f>
        <v>#REF!</v>
      </c>
      <c r="K19" s="29" t="e">
        <f>IF(K16=0,"",IF(K16=1,"","mươi"))</f>
        <v>#REF!</v>
      </c>
      <c r="L19" s="29" t="e">
        <f>IF(AND(L16=0,L17=0),"","ngàn")</f>
        <v>#REF!</v>
      </c>
      <c r="M19" s="29" t="e">
        <f>IF(M16=0,"","trăm")</f>
        <v>#REF!</v>
      </c>
      <c r="N19" s="29" t="e">
        <f>IF(N16=0,"",IF(N16=1,"","mươi"))</f>
        <v>#REF!</v>
      </c>
      <c r="O19" s="29" t="s">
        <v>849</v>
      </c>
    </row>
    <row r="20" spans="2:15" s="22" customFormat="1" ht="16.5">
      <c r="B20" s="26"/>
      <c r="C20" s="25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2" spans="2:15" s="22" customFormat="1" ht="16.5">
      <c r="B22" s="19" t="e">
        <f>#REF!</f>
        <v>#REF!</v>
      </c>
      <c r="C22" s="20" t="e">
        <f>RIGHT("000000000000"&amp;ROUND(B22,0),12)</f>
        <v>#REF!</v>
      </c>
      <c r="D22" s="21">
        <v>1</v>
      </c>
      <c r="E22" s="21">
        <v>2</v>
      </c>
      <c r="F22" s="21">
        <v>3</v>
      </c>
      <c r="G22" s="21">
        <v>4</v>
      </c>
      <c r="H22" s="21">
        <v>5</v>
      </c>
      <c r="I22" s="21">
        <v>6</v>
      </c>
      <c r="J22" s="21">
        <v>7</v>
      </c>
      <c r="K22" s="21">
        <v>8</v>
      </c>
      <c r="L22" s="21">
        <v>9</v>
      </c>
      <c r="M22" s="21">
        <v>10</v>
      </c>
      <c r="N22" s="21">
        <v>11</v>
      </c>
      <c r="O22" s="21">
        <v>12</v>
      </c>
    </row>
    <row r="23" spans="2:15" s="22" customFormat="1" ht="25.5">
      <c r="B23" s="23" t="s">
        <v>848</v>
      </c>
      <c r="C23" s="24"/>
      <c r="D23" s="25" t="e">
        <f>VALUE(MID(C22,D22,1))</f>
        <v>#REF!</v>
      </c>
      <c r="E23" s="25" t="e">
        <f>VALUE(MID(C22,E22,1))</f>
        <v>#REF!</v>
      </c>
      <c r="F23" s="25" t="e">
        <f>VALUE(MID(C22,F22,1))</f>
        <v>#REF!</v>
      </c>
      <c r="G23" s="25" t="e">
        <f>VALUE(MID(C22,G22,1))</f>
        <v>#REF!</v>
      </c>
      <c r="H23" s="25" t="e">
        <f>VALUE(MID(C22,H22,1))</f>
        <v>#REF!</v>
      </c>
      <c r="I23" s="25" t="e">
        <f>VALUE(MID(C22,I22,1))</f>
        <v>#REF!</v>
      </c>
      <c r="J23" s="25" t="e">
        <f>VALUE(MID(C22,J22,1))</f>
        <v>#REF!</v>
      </c>
      <c r="K23" s="25" t="e">
        <f>VALUE(MID(C22,K22,1))</f>
        <v>#REF!</v>
      </c>
      <c r="L23" s="25" t="e">
        <f>VALUE(MID(C22,L22,1))</f>
        <v>#REF!</v>
      </c>
      <c r="M23" s="25" t="e">
        <f>VALUE(MID(C22,M22,1))</f>
        <v>#REF!</v>
      </c>
      <c r="N23" s="25" t="e">
        <f>VALUE(MID(C22,N22,1))</f>
        <v>#REF!</v>
      </c>
      <c r="O23" s="25" t="e">
        <f>VALUE(MID(C22,O22,1))</f>
        <v>#REF!</v>
      </c>
    </row>
    <row r="24" spans="2:15" s="22" customFormat="1" ht="16.5">
      <c r="B24" s="26"/>
      <c r="C24" s="24"/>
      <c r="D24" s="25" t="e">
        <f>SUM(D23:D23)</f>
        <v>#REF!</v>
      </c>
      <c r="E24" s="25" t="e">
        <f>SUM(D23:E23)</f>
        <v>#REF!</v>
      </c>
      <c r="F24" s="25" t="e">
        <f>SUM(D23:F23)</f>
        <v>#REF!</v>
      </c>
      <c r="G24" s="25" t="e">
        <f>SUM(G23:G23)</f>
        <v>#REF!</v>
      </c>
      <c r="H24" s="25" t="e">
        <f>SUM(G23:H23)</f>
        <v>#REF!</v>
      </c>
      <c r="I24" s="25" t="e">
        <f>SUM(G23:I23)</f>
        <v>#REF!</v>
      </c>
      <c r="J24" s="25" t="e">
        <f>SUM(J23:J23)</f>
        <v>#REF!</v>
      </c>
      <c r="K24" s="25" t="e">
        <f>SUM(J23:K23)</f>
        <v>#REF!</v>
      </c>
      <c r="L24" s="25" t="e">
        <f>SUM(J23:L23)</f>
        <v>#REF!</v>
      </c>
      <c r="M24" s="25" t="e">
        <f>SUM(M23:M23)</f>
        <v>#REF!</v>
      </c>
      <c r="N24" s="25" t="e">
        <f>SUM(M23:N23)</f>
        <v>#REF!</v>
      </c>
      <c r="O24" s="25" t="e">
        <f>SUM(M23:O23)</f>
        <v>#REF!</v>
      </c>
    </row>
    <row r="25" spans="2:15" s="22" customFormat="1" ht="16.5">
      <c r="B25" s="27"/>
      <c r="C25" s="24"/>
      <c r="D25" s="28" t="e">
        <f>IF(D23=0,"",CHOOSE(D23,"một","hai","ba","bốn","năm","sáu","bảy","tám","chín"))</f>
        <v>#REF!</v>
      </c>
      <c r="E25" s="28" t="e">
        <f>IF(E23=0,IF(AND(D23&lt;&gt;0,F23&lt;&gt;0),"lẻ",""),CHOOSE(E23,"mười ","hai","ba","bốn","năm","sáu","bảy","tám","chín"))</f>
        <v>#REF!</v>
      </c>
      <c r="F25" s="28" t="e">
        <f>IF(F23=0,"",CHOOSE(F23,IF(E23&gt;1,"mốt","một"),"hai","ba","bốn",IF(E23=0,"năm","lăm"),"sáu","bảy","tám","chín"))</f>
        <v>#REF!</v>
      </c>
      <c r="G25" s="28" t="e">
        <f>IF(G23=0,"",CHOOSE(G23,"một","hai","ba","bốn","năm","sáu","bảy","tám","chín"))</f>
        <v>#REF!</v>
      </c>
      <c r="H25" s="28" t="e">
        <f>IF(H23=0,IF(AND(G23&lt;&gt;0,I23&lt;&gt;0),"lẻ",""),CHOOSE(H23,"mười","hai","ba","bốn","năm","sáu","bảy","tám","chín"))</f>
        <v>#REF!</v>
      </c>
      <c r="I25" s="28" t="e">
        <f>IF(I23=0,"",CHOOSE(I23,IF(H23&gt;1,"mốt","một"),"hai","ba","bốn",IF(H23=0,"năm","lăm"),"sáu","bảy","tám","chín"))</f>
        <v>#REF!</v>
      </c>
      <c r="J25" s="28" t="e">
        <f>IF(J23=0,"",CHOOSE(J23,"một","hai","ba","bốn","năm","sáu","bảy","tám","chín"))</f>
        <v>#REF!</v>
      </c>
      <c r="K25" s="28" t="e">
        <f>IF(K23=0,IF(AND(J23&lt;&gt;0,L23&lt;&gt;0),"lẻ",""),CHOOSE(K23,"mười","hai","ba","bốn","năm","sáu","bảy","tám","chín"))</f>
        <v>#REF!</v>
      </c>
      <c r="L25" s="28" t="e">
        <f>IF(L23=0,"",CHOOSE(L23,IF(K23&gt;1,"mốt","một"),"hai","ba","bốn",IF(K23=0,"năm","lăm"),"sáu","bảy","tám","chín"))</f>
        <v>#REF!</v>
      </c>
      <c r="M25" s="25" t="e">
        <f>IF(M23=0,"",CHOOSE(M23,"một","hai","ba","bốn","năm","sáu","bảy","tám","chín"))</f>
        <v>#REF!</v>
      </c>
      <c r="N25" s="29" t="e">
        <f>IF(N23=0,IF(AND(M23&lt;&gt;0,O23&lt;&gt;0),"lẻ",""),CHOOSE(N23,"một","hai","ba","bốn","năm","sáu","bảy","tám","chín"))</f>
        <v>#REF!</v>
      </c>
      <c r="O25" s="29" t="e">
        <f>IF(O23=0,"",CHOOSE(O23,IF(N23&gt;1,"một","một"),"hai","ba","bốn",IF(N23=0,"năm","lăm"),"sáu","bảy","tám","chín"))</f>
        <v>#REF!</v>
      </c>
    </row>
    <row r="26" spans="2:15" s="22" customFormat="1" ht="16.5">
      <c r="B26" s="26"/>
      <c r="C26" s="24"/>
      <c r="D26" s="29" t="e">
        <f>IF(D23=0,"","trăm")</f>
        <v>#REF!</v>
      </c>
      <c r="E26" s="29" t="e">
        <f>IF(E23=0,"",IF(E23=1,"","mươi"))</f>
        <v>#REF!</v>
      </c>
      <c r="F26" s="29" t="e">
        <f>IF(AND(F23=0,F24=0),"","tỷ")</f>
        <v>#REF!</v>
      </c>
      <c r="G26" s="29" t="e">
        <f>IF(G23=0,"","trăm")</f>
        <v>#REF!</v>
      </c>
      <c r="H26" s="29" t="e">
        <f>IF(H23=0,"",IF(H23=1,"","mươi"))</f>
        <v>#REF!</v>
      </c>
      <c r="I26" s="29" t="e">
        <f>IF(AND(I23=0,I24=0),"","triệu")</f>
        <v>#REF!</v>
      </c>
      <c r="J26" s="29" t="e">
        <f>IF(J23=0,"","trăm")</f>
        <v>#REF!</v>
      </c>
      <c r="K26" s="29" t="e">
        <f>IF(K23=0,"",IF(K23=1,"","mươi"))</f>
        <v>#REF!</v>
      </c>
      <c r="L26" s="29" t="e">
        <f>IF(AND(L23=0,L24=0),"","ngàn")</f>
        <v>#REF!</v>
      </c>
      <c r="M26" s="29" t="e">
        <f>IF(M23=0,"","trăm")</f>
        <v>#REF!</v>
      </c>
      <c r="N26" s="29" t="e">
        <f>IF(N23=0,"",IF(N23=1,"","mươi"))</f>
        <v>#REF!</v>
      </c>
      <c r="O26" s="29" t="s">
        <v>849</v>
      </c>
    </row>
    <row r="27" spans="2:15" s="22" customFormat="1" ht="16.5">
      <c r="B27" s="26"/>
      <c r="C27" s="25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</sheetData>
  <phoneticPr fontId="24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D14"/>
  <sheetViews>
    <sheetView workbookViewId="0">
      <selection activeCell="B8" sqref="B8"/>
    </sheetView>
  </sheetViews>
  <sheetFormatPr defaultRowHeight="12.75"/>
  <cols>
    <col min="2" max="2" width="14.140625" customWidth="1"/>
  </cols>
  <sheetData>
    <row r="3" spans="2:4">
      <c r="B3" t="s">
        <v>723</v>
      </c>
      <c r="C3" t="s">
        <v>724</v>
      </c>
    </row>
    <row r="4" spans="2:4">
      <c r="B4" t="s">
        <v>719</v>
      </c>
      <c r="C4" s="1">
        <v>65000</v>
      </c>
    </row>
    <row r="5" spans="2:4">
      <c r="B5" t="s">
        <v>725</v>
      </c>
      <c r="C5" s="1">
        <v>60000</v>
      </c>
    </row>
    <row r="6" spans="2:4">
      <c r="B6" t="s">
        <v>720</v>
      </c>
      <c r="C6" s="1">
        <v>55000</v>
      </c>
    </row>
    <row r="7" spans="2:4">
      <c r="B7" t="s">
        <v>721</v>
      </c>
      <c r="C7" s="1">
        <v>51000</v>
      </c>
    </row>
    <row r="8" spans="2:4">
      <c r="B8" t="s">
        <v>722</v>
      </c>
      <c r="C8" s="1">
        <v>47000</v>
      </c>
      <c r="D8" t="s">
        <v>631</v>
      </c>
    </row>
    <row r="9" spans="2:4">
      <c r="B9" t="s">
        <v>627</v>
      </c>
      <c r="C9" s="1">
        <v>51000</v>
      </c>
    </row>
    <row r="10" spans="2:4">
      <c r="B10" t="s">
        <v>942</v>
      </c>
      <c r="C10" s="1">
        <v>51000</v>
      </c>
    </row>
    <row r="11" spans="2:4">
      <c r="B11" t="s">
        <v>628</v>
      </c>
      <c r="C11" s="1">
        <v>51000</v>
      </c>
    </row>
    <row r="12" spans="2:4">
      <c r="B12" t="s">
        <v>629</v>
      </c>
      <c r="C12" s="1">
        <v>51000</v>
      </c>
    </row>
    <row r="13" spans="2:4">
      <c r="B13" t="s">
        <v>630</v>
      </c>
      <c r="C13" s="1">
        <v>47000</v>
      </c>
      <c r="D13" t="s">
        <v>631</v>
      </c>
    </row>
    <row r="14" spans="2:4">
      <c r="B14" t="s">
        <v>941</v>
      </c>
      <c r="C14" s="1">
        <v>51000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7"/>
  <sheetViews>
    <sheetView showZeros="0" tabSelected="1" workbookViewId="0">
      <pane ySplit="7" topLeftCell="A8" activePane="bottomLeft" state="frozen"/>
      <selection pane="bottomLeft" activeCell="F11" sqref="F11"/>
    </sheetView>
  </sheetViews>
  <sheetFormatPr defaultRowHeight="15"/>
  <cols>
    <col min="1" max="1" width="5.42578125" style="5" customWidth="1"/>
    <col min="2" max="2" width="8.7109375" style="5" customWidth="1"/>
    <col min="3" max="3" width="18.28515625" style="6" bestFit="1" customWidth="1"/>
    <col min="4" max="4" width="9.28515625" style="6" bestFit="1" customWidth="1"/>
    <col min="5" max="5" width="5.42578125" style="5" customWidth="1"/>
    <col min="6" max="6" width="36.42578125" style="6" bestFit="1" customWidth="1"/>
    <col min="7" max="7" width="9.42578125" style="5" customWidth="1"/>
    <col min="8" max="8" width="9.28515625" style="5" customWidth="1"/>
    <col min="9" max="9" width="12.7109375" style="6" customWidth="1"/>
    <col min="10" max="10" width="13.7109375" style="6" bestFit="1" customWidth="1"/>
    <col min="11" max="11" width="12.7109375" style="6" customWidth="1"/>
    <col min="12" max="12" width="11.85546875" style="6" customWidth="1"/>
    <col min="13" max="16384" width="9.140625" style="6"/>
  </cols>
  <sheetData>
    <row r="1" spans="1:12" ht="15.75" customHeight="1">
      <c r="A1" s="96" t="s">
        <v>846</v>
      </c>
      <c r="B1" s="96"/>
      <c r="C1" s="96"/>
      <c r="D1" s="96"/>
      <c r="E1" s="96"/>
    </row>
    <row r="2" spans="1:12" ht="15.75" customHeight="1">
      <c r="A2" s="97" t="s">
        <v>847</v>
      </c>
      <c r="B2" s="97"/>
      <c r="C2" s="97"/>
      <c r="D2" s="97"/>
      <c r="E2" s="97"/>
    </row>
    <row r="3" spans="1:12" ht="15.75" customHeight="1">
      <c r="A3" s="13"/>
      <c r="B3" s="13"/>
      <c r="C3" s="13"/>
      <c r="D3" s="13"/>
      <c r="E3" s="13"/>
    </row>
    <row r="4" spans="1:12" s="14" customFormat="1" ht="21.75" customHeight="1">
      <c r="A4" s="98" t="s">
        <v>420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s="15" customFormat="1" ht="29.25" customHeight="1">
      <c r="A5" s="99" t="s">
        <v>1135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>
      <c r="F6" s="5"/>
      <c r="I6" s="5"/>
      <c r="J6" s="5"/>
      <c r="K6" s="5"/>
      <c r="L6" s="5"/>
    </row>
    <row r="7" spans="1:12" s="5" customFormat="1" ht="42.75">
      <c r="A7" s="86" t="s">
        <v>726</v>
      </c>
      <c r="B7" s="86" t="s">
        <v>831</v>
      </c>
      <c r="C7" s="87" t="s">
        <v>835</v>
      </c>
      <c r="D7" s="88" t="s">
        <v>836</v>
      </c>
      <c r="E7" s="86" t="s">
        <v>834</v>
      </c>
      <c r="F7" s="86" t="s">
        <v>833</v>
      </c>
      <c r="G7" s="89" t="s">
        <v>839</v>
      </c>
      <c r="H7" s="89" t="s">
        <v>840</v>
      </c>
      <c r="I7" s="89" t="s">
        <v>841</v>
      </c>
      <c r="J7" s="89" t="s">
        <v>940</v>
      </c>
      <c r="K7" s="89" t="s">
        <v>684</v>
      </c>
      <c r="L7" s="86" t="s">
        <v>830</v>
      </c>
    </row>
    <row r="8" spans="1:12" ht="24" customHeight="1">
      <c r="A8" s="53">
        <v>1</v>
      </c>
      <c r="B8" s="53" t="s">
        <v>969</v>
      </c>
      <c r="C8" s="72" t="s">
        <v>436</v>
      </c>
      <c r="D8" s="73" t="s">
        <v>546</v>
      </c>
      <c r="E8" s="53">
        <v>1</v>
      </c>
      <c r="F8" s="49" t="s">
        <v>610</v>
      </c>
      <c r="G8" s="53">
        <v>2</v>
      </c>
      <c r="H8" s="55">
        <v>51000</v>
      </c>
      <c r="I8" s="54">
        <v>102000</v>
      </c>
      <c r="J8" s="54"/>
      <c r="K8" s="54">
        <v>102000</v>
      </c>
      <c r="L8" s="49"/>
    </row>
    <row r="9" spans="1:12" ht="24" customHeight="1">
      <c r="A9" s="7">
        <v>2</v>
      </c>
      <c r="B9" s="7" t="s">
        <v>970</v>
      </c>
      <c r="C9" s="74" t="s">
        <v>166</v>
      </c>
      <c r="D9" s="75" t="s">
        <v>547</v>
      </c>
      <c r="E9" s="7">
        <v>1</v>
      </c>
      <c r="F9" s="8" t="s">
        <v>610</v>
      </c>
      <c r="G9" s="7">
        <v>1</v>
      </c>
      <c r="H9" s="2">
        <v>65000</v>
      </c>
      <c r="I9" s="3">
        <v>65000</v>
      </c>
      <c r="J9" s="3"/>
      <c r="K9" s="3">
        <v>65000</v>
      </c>
      <c r="L9" s="8"/>
    </row>
    <row r="10" spans="1:12" ht="24" customHeight="1">
      <c r="A10" s="7">
        <v>3</v>
      </c>
      <c r="B10" s="7" t="s">
        <v>968</v>
      </c>
      <c r="C10" s="74" t="s">
        <v>544</v>
      </c>
      <c r="D10" s="75" t="s">
        <v>545</v>
      </c>
      <c r="E10" s="7">
        <v>1</v>
      </c>
      <c r="F10" s="8" t="s">
        <v>610</v>
      </c>
      <c r="G10" s="7">
        <v>1</v>
      </c>
      <c r="H10" s="2">
        <v>51000</v>
      </c>
      <c r="I10" s="3">
        <v>51000</v>
      </c>
      <c r="J10" s="3"/>
      <c r="K10" s="3">
        <v>51000</v>
      </c>
      <c r="L10" s="8"/>
    </row>
    <row r="11" spans="1:12" ht="24" customHeight="1">
      <c r="A11" s="7">
        <v>4</v>
      </c>
      <c r="B11" s="7" t="s">
        <v>111</v>
      </c>
      <c r="C11" s="74" t="s">
        <v>167</v>
      </c>
      <c r="D11" s="75" t="s">
        <v>1094</v>
      </c>
      <c r="E11" s="7">
        <v>1</v>
      </c>
      <c r="F11" s="8" t="s">
        <v>610</v>
      </c>
      <c r="G11" s="7">
        <v>1</v>
      </c>
      <c r="H11" s="2">
        <v>51000</v>
      </c>
      <c r="I11" s="3">
        <v>51000</v>
      </c>
      <c r="J11" s="3"/>
      <c r="K11" s="3">
        <v>51000</v>
      </c>
      <c r="L11" s="8"/>
    </row>
    <row r="12" spans="1:12" ht="24" customHeight="1">
      <c r="A12" s="7">
        <v>5</v>
      </c>
      <c r="B12" s="7" t="s">
        <v>112</v>
      </c>
      <c r="C12" s="74" t="s">
        <v>1066</v>
      </c>
      <c r="D12" s="75" t="s">
        <v>455</v>
      </c>
      <c r="E12" s="7">
        <v>1</v>
      </c>
      <c r="F12" s="8" t="s">
        <v>610</v>
      </c>
      <c r="G12" s="7">
        <v>1</v>
      </c>
      <c r="H12" s="2">
        <v>51000</v>
      </c>
      <c r="I12" s="3">
        <v>51000</v>
      </c>
      <c r="J12" s="3"/>
      <c r="K12" s="3">
        <v>51000</v>
      </c>
      <c r="L12" s="8"/>
    </row>
    <row r="13" spans="1:12" ht="24" customHeight="1">
      <c r="A13" s="7">
        <v>6</v>
      </c>
      <c r="B13" s="7" t="s">
        <v>971</v>
      </c>
      <c r="C13" s="74" t="s">
        <v>548</v>
      </c>
      <c r="D13" s="75" t="s">
        <v>1056</v>
      </c>
      <c r="E13" s="7">
        <v>1</v>
      </c>
      <c r="F13" s="8" t="s">
        <v>611</v>
      </c>
      <c r="G13" s="7">
        <v>1</v>
      </c>
      <c r="H13" s="2">
        <v>65000</v>
      </c>
      <c r="I13" s="3">
        <v>65000</v>
      </c>
      <c r="J13" s="3"/>
      <c r="K13" s="3">
        <v>65000</v>
      </c>
      <c r="L13" s="8"/>
    </row>
    <row r="14" spans="1:12" ht="24" customHeight="1">
      <c r="A14" s="7">
        <v>7</v>
      </c>
      <c r="B14" s="7" t="s">
        <v>974</v>
      </c>
      <c r="C14" s="74" t="s">
        <v>1019</v>
      </c>
      <c r="D14" s="75" t="s">
        <v>490</v>
      </c>
      <c r="E14" s="7">
        <v>1</v>
      </c>
      <c r="F14" s="8" t="s">
        <v>611</v>
      </c>
      <c r="G14" s="7">
        <v>1</v>
      </c>
      <c r="H14" s="2">
        <v>55000</v>
      </c>
      <c r="I14" s="3">
        <v>55000</v>
      </c>
      <c r="J14" s="3"/>
      <c r="K14" s="3">
        <v>55000</v>
      </c>
      <c r="L14" s="8"/>
    </row>
    <row r="15" spans="1:12" ht="24" customHeight="1">
      <c r="A15" s="7">
        <v>8</v>
      </c>
      <c r="B15" s="7" t="s">
        <v>973</v>
      </c>
      <c r="C15" s="74" t="s">
        <v>1076</v>
      </c>
      <c r="D15" s="75" t="s">
        <v>522</v>
      </c>
      <c r="E15" s="7">
        <v>1</v>
      </c>
      <c r="F15" s="8" t="s">
        <v>611</v>
      </c>
      <c r="G15" s="7">
        <v>1</v>
      </c>
      <c r="H15" s="2">
        <v>65000</v>
      </c>
      <c r="I15" s="3">
        <v>65000</v>
      </c>
      <c r="J15" s="3"/>
      <c r="K15" s="3">
        <v>65000</v>
      </c>
      <c r="L15" s="8"/>
    </row>
    <row r="16" spans="1:12" ht="24" customHeight="1">
      <c r="A16" s="7">
        <v>9</v>
      </c>
      <c r="B16" s="7" t="s">
        <v>972</v>
      </c>
      <c r="C16" s="74" t="s">
        <v>521</v>
      </c>
      <c r="D16" s="75" t="s">
        <v>493</v>
      </c>
      <c r="E16" s="7">
        <v>1</v>
      </c>
      <c r="F16" s="8" t="s">
        <v>611</v>
      </c>
      <c r="G16" s="7">
        <v>1</v>
      </c>
      <c r="H16" s="2">
        <v>51000</v>
      </c>
      <c r="I16" s="3">
        <v>51000</v>
      </c>
      <c r="J16" s="3"/>
      <c r="K16" s="3">
        <v>51000</v>
      </c>
      <c r="L16" s="8"/>
    </row>
    <row r="17" spans="1:12" ht="24" customHeight="1">
      <c r="A17" s="7">
        <v>10</v>
      </c>
      <c r="B17" s="7" t="s">
        <v>107</v>
      </c>
      <c r="C17" s="74" t="s">
        <v>163</v>
      </c>
      <c r="D17" s="75" t="s">
        <v>538</v>
      </c>
      <c r="E17" s="7">
        <v>1</v>
      </c>
      <c r="F17" s="8" t="s">
        <v>568</v>
      </c>
      <c r="G17" s="7">
        <v>1</v>
      </c>
      <c r="H17" s="2">
        <v>51000</v>
      </c>
      <c r="I17" s="3">
        <v>51000</v>
      </c>
      <c r="J17" s="3"/>
      <c r="K17" s="3">
        <v>51000</v>
      </c>
      <c r="L17" s="8"/>
    </row>
    <row r="18" spans="1:12" ht="24" customHeight="1">
      <c r="A18" s="7">
        <v>11</v>
      </c>
      <c r="B18" s="7" t="s">
        <v>913</v>
      </c>
      <c r="C18" s="74" t="s">
        <v>1050</v>
      </c>
      <c r="D18" s="75" t="s">
        <v>1051</v>
      </c>
      <c r="E18" s="7">
        <v>1</v>
      </c>
      <c r="F18" s="8" t="s">
        <v>568</v>
      </c>
      <c r="G18" s="7">
        <v>2</v>
      </c>
      <c r="H18" s="2">
        <v>55000</v>
      </c>
      <c r="I18" s="3">
        <v>110000</v>
      </c>
      <c r="J18" s="3"/>
      <c r="K18" s="3">
        <v>110000</v>
      </c>
      <c r="L18" s="8"/>
    </row>
    <row r="19" spans="1:12" ht="24" customHeight="1">
      <c r="A19" s="7">
        <v>12</v>
      </c>
      <c r="B19" s="7" t="s">
        <v>912</v>
      </c>
      <c r="C19" s="74" t="s">
        <v>837</v>
      </c>
      <c r="D19" s="75" t="s">
        <v>1049</v>
      </c>
      <c r="E19" s="7">
        <v>1</v>
      </c>
      <c r="F19" s="8" t="s">
        <v>568</v>
      </c>
      <c r="G19" s="7">
        <v>2</v>
      </c>
      <c r="H19" s="2">
        <v>51000</v>
      </c>
      <c r="I19" s="3">
        <v>102000</v>
      </c>
      <c r="J19" s="3"/>
      <c r="K19" s="3">
        <v>102000</v>
      </c>
      <c r="L19" s="8"/>
    </row>
    <row r="20" spans="1:12" ht="24" customHeight="1">
      <c r="A20" s="7">
        <v>13</v>
      </c>
      <c r="B20" s="7" t="s">
        <v>911</v>
      </c>
      <c r="C20" s="74" t="s">
        <v>1047</v>
      </c>
      <c r="D20" s="75" t="s">
        <v>1048</v>
      </c>
      <c r="E20" s="7">
        <v>1</v>
      </c>
      <c r="F20" s="8" t="s">
        <v>568</v>
      </c>
      <c r="G20" s="7">
        <v>1</v>
      </c>
      <c r="H20" s="2">
        <v>51000</v>
      </c>
      <c r="I20" s="3">
        <v>51000</v>
      </c>
      <c r="J20" s="3"/>
      <c r="K20" s="3">
        <v>51000</v>
      </c>
      <c r="L20" s="8"/>
    </row>
    <row r="21" spans="1:12" ht="24" customHeight="1">
      <c r="A21" s="7">
        <v>14</v>
      </c>
      <c r="B21" s="7" t="s">
        <v>910</v>
      </c>
      <c r="C21" s="74" t="s">
        <v>1045</v>
      </c>
      <c r="D21" s="75" t="s">
        <v>1046</v>
      </c>
      <c r="E21" s="7">
        <v>1</v>
      </c>
      <c r="F21" s="8" t="s">
        <v>568</v>
      </c>
      <c r="G21" s="7">
        <v>2</v>
      </c>
      <c r="H21" s="2">
        <v>65000</v>
      </c>
      <c r="I21" s="3">
        <v>130000</v>
      </c>
      <c r="J21" s="3"/>
      <c r="K21" s="3">
        <v>130000</v>
      </c>
      <c r="L21" s="8"/>
    </row>
    <row r="22" spans="1:12" ht="24" customHeight="1">
      <c r="A22" s="7">
        <v>15</v>
      </c>
      <c r="B22" s="7" t="s">
        <v>899</v>
      </c>
      <c r="C22" s="74" t="s">
        <v>1023</v>
      </c>
      <c r="D22" s="75" t="s">
        <v>1024</v>
      </c>
      <c r="E22" s="7">
        <v>1</v>
      </c>
      <c r="F22" s="8" t="s">
        <v>566</v>
      </c>
      <c r="G22" s="7">
        <v>1</v>
      </c>
      <c r="H22" s="2">
        <v>65000</v>
      </c>
      <c r="I22" s="3">
        <v>65000</v>
      </c>
      <c r="J22" s="3"/>
      <c r="K22" s="3">
        <v>65000</v>
      </c>
      <c r="L22" s="8"/>
    </row>
    <row r="23" spans="1:12" ht="24" customHeight="1">
      <c r="A23" s="7">
        <v>16</v>
      </c>
      <c r="B23" s="7" t="s">
        <v>113</v>
      </c>
      <c r="C23" s="74" t="s">
        <v>168</v>
      </c>
      <c r="D23" s="75" t="s">
        <v>1033</v>
      </c>
      <c r="E23" s="7">
        <v>1</v>
      </c>
      <c r="F23" s="8" t="s">
        <v>566</v>
      </c>
      <c r="G23" s="7">
        <v>1</v>
      </c>
      <c r="H23" s="2">
        <v>65000</v>
      </c>
      <c r="I23" s="3">
        <v>65000</v>
      </c>
      <c r="J23" s="3"/>
      <c r="K23" s="3">
        <v>65000</v>
      </c>
      <c r="L23" s="8"/>
    </row>
    <row r="24" spans="1:12" ht="24" customHeight="1">
      <c r="A24" s="7">
        <v>17</v>
      </c>
      <c r="B24" s="7" t="s">
        <v>897</v>
      </c>
      <c r="C24" s="74" t="s">
        <v>1019</v>
      </c>
      <c r="D24" s="75" t="s">
        <v>1020</v>
      </c>
      <c r="E24" s="7">
        <v>1</v>
      </c>
      <c r="F24" s="8" t="s">
        <v>565</v>
      </c>
      <c r="G24" s="7">
        <v>1</v>
      </c>
      <c r="H24" s="2">
        <v>51000</v>
      </c>
      <c r="I24" s="3">
        <v>51000</v>
      </c>
      <c r="J24" s="3"/>
      <c r="K24" s="3">
        <v>51000</v>
      </c>
      <c r="L24" s="8"/>
    </row>
    <row r="25" spans="1:12" ht="24" customHeight="1">
      <c r="A25" s="7">
        <v>18</v>
      </c>
      <c r="B25" s="7" t="s">
        <v>895</v>
      </c>
      <c r="C25" s="74" t="s">
        <v>1015</v>
      </c>
      <c r="D25" s="75" t="s">
        <v>1016</v>
      </c>
      <c r="E25" s="7">
        <v>1</v>
      </c>
      <c r="F25" s="8" t="s">
        <v>565</v>
      </c>
      <c r="G25" s="7">
        <v>1</v>
      </c>
      <c r="H25" s="2">
        <v>65000</v>
      </c>
      <c r="I25" s="3">
        <v>65000</v>
      </c>
      <c r="J25" s="3"/>
      <c r="K25" s="3">
        <v>65000</v>
      </c>
      <c r="L25" s="8"/>
    </row>
    <row r="26" spans="1:12" ht="24" customHeight="1">
      <c r="A26" s="7">
        <v>19</v>
      </c>
      <c r="B26" s="7" t="s">
        <v>898</v>
      </c>
      <c r="C26" s="74" t="s">
        <v>1021</v>
      </c>
      <c r="D26" s="75" t="s">
        <v>1022</v>
      </c>
      <c r="E26" s="7">
        <v>1</v>
      </c>
      <c r="F26" s="8" t="s">
        <v>565</v>
      </c>
      <c r="G26" s="7">
        <v>3</v>
      </c>
      <c r="H26" s="2">
        <v>65000</v>
      </c>
      <c r="I26" s="3">
        <v>195000</v>
      </c>
      <c r="J26" s="3"/>
      <c r="K26" s="3">
        <v>195000</v>
      </c>
      <c r="L26" s="8"/>
    </row>
    <row r="27" spans="1:12" ht="24" customHeight="1">
      <c r="A27" s="7">
        <v>20</v>
      </c>
      <c r="B27" s="7" t="s">
        <v>896</v>
      </c>
      <c r="C27" s="74" t="s">
        <v>1017</v>
      </c>
      <c r="D27" s="75" t="s">
        <v>1018</v>
      </c>
      <c r="E27" s="7">
        <v>1</v>
      </c>
      <c r="F27" s="8" t="s">
        <v>565</v>
      </c>
      <c r="G27" s="7">
        <v>2</v>
      </c>
      <c r="H27" s="2">
        <v>65000</v>
      </c>
      <c r="I27" s="3">
        <v>130000</v>
      </c>
      <c r="J27" s="3"/>
      <c r="K27" s="3">
        <v>130000</v>
      </c>
      <c r="L27" s="8"/>
    </row>
    <row r="28" spans="1:12" ht="24" customHeight="1">
      <c r="A28" s="7">
        <v>21</v>
      </c>
      <c r="B28" s="7" t="s">
        <v>110</v>
      </c>
      <c r="C28" s="74" t="s">
        <v>38</v>
      </c>
      <c r="D28" s="75" t="s">
        <v>44</v>
      </c>
      <c r="E28" s="7">
        <v>1</v>
      </c>
      <c r="F28" s="8" t="s">
        <v>565</v>
      </c>
      <c r="G28" s="7">
        <v>2</v>
      </c>
      <c r="H28" s="2">
        <v>51000</v>
      </c>
      <c r="I28" s="3">
        <v>102000</v>
      </c>
      <c r="J28" s="3"/>
      <c r="K28" s="3">
        <v>102000</v>
      </c>
      <c r="L28" s="8"/>
    </row>
    <row r="29" spans="1:12" ht="24" customHeight="1">
      <c r="A29" s="7">
        <v>22</v>
      </c>
      <c r="B29" s="7" t="s">
        <v>109</v>
      </c>
      <c r="C29" s="74" t="s">
        <v>165</v>
      </c>
      <c r="D29" s="75" t="s">
        <v>558</v>
      </c>
      <c r="E29" s="7">
        <v>1</v>
      </c>
      <c r="F29" s="8" t="s">
        <v>569</v>
      </c>
      <c r="G29" s="7">
        <v>2</v>
      </c>
      <c r="H29" s="2">
        <v>51000</v>
      </c>
      <c r="I29" s="3">
        <v>102000</v>
      </c>
      <c r="J29" s="3"/>
      <c r="K29" s="3">
        <v>102000</v>
      </c>
      <c r="L29" s="8"/>
    </row>
    <row r="30" spans="1:12" ht="24" customHeight="1">
      <c r="A30" s="7">
        <v>23</v>
      </c>
      <c r="B30" s="7" t="s">
        <v>108</v>
      </c>
      <c r="C30" s="74" t="s">
        <v>164</v>
      </c>
      <c r="D30" s="75" t="s">
        <v>35</v>
      </c>
      <c r="E30" s="7">
        <v>1</v>
      </c>
      <c r="F30" s="8" t="s">
        <v>569</v>
      </c>
      <c r="G30" s="7">
        <v>2</v>
      </c>
      <c r="H30" s="2">
        <v>65000</v>
      </c>
      <c r="I30" s="3">
        <v>130000</v>
      </c>
      <c r="J30" s="3"/>
      <c r="K30" s="3">
        <v>130000</v>
      </c>
      <c r="L30" s="8"/>
    </row>
    <row r="31" spans="1:12" ht="24" customHeight="1">
      <c r="A31" s="7">
        <v>24</v>
      </c>
      <c r="B31" s="7" t="s">
        <v>926</v>
      </c>
      <c r="C31" s="74" t="s">
        <v>1078</v>
      </c>
      <c r="D31" s="75" t="s">
        <v>1079</v>
      </c>
      <c r="E31" s="7">
        <v>1</v>
      </c>
      <c r="F31" s="8" t="s">
        <v>569</v>
      </c>
      <c r="G31" s="7">
        <v>1</v>
      </c>
      <c r="H31" s="2">
        <v>51000</v>
      </c>
      <c r="I31" s="3">
        <v>51000</v>
      </c>
      <c r="J31" s="3"/>
      <c r="K31" s="3">
        <v>51000</v>
      </c>
      <c r="L31" s="8"/>
    </row>
    <row r="32" spans="1:12" ht="24" customHeight="1">
      <c r="A32" s="7">
        <v>25</v>
      </c>
      <c r="B32" s="7" t="s">
        <v>914</v>
      </c>
      <c r="C32" s="74" t="s">
        <v>1052</v>
      </c>
      <c r="D32" s="75" t="s">
        <v>1024</v>
      </c>
      <c r="E32" s="7">
        <v>1</v>
      </c>
      <c r="F32" s="8" t="s">
        <v>569</v>
      </c>
      <c r="G32" s="7">
        <v>1</v>
      </c>
      <c r="H32" s="2">
        <v>51000</v>
      </c>
      <c r="I32" s="3">
        <v>51000</v>
      </c>
      <c r="J32" s="3"/>
      <c r="K32" s="3">
        <v>51000</v>
      </c>
      <c r="L32" s="8"/>
    </row>
    <row r="33" spans="1:12" ht="24" customHeight="1">
      <c r="A33" s="7">
        <v>26</v>
      </c>
      <c r="B33" s="7" t="s">
        <v>915</v>
      </c>
      <c r="C33" s="74" t="s">
        <v>1053</v>
      </c>
      <c r="D33" s="75" t="s">
        <v>1054</v>
      </c>
      <c r="E33" s="7">
        <v>1</v>
      </c>
      <c r="F33" s="8" t="s">
        <v>569</v>
      </c>
      <c r="G33" s="7">
        <v>2</v>
      </c>
      <c r="H33" s="2">
        <v>51000</v>
      </c>
      <c r="I33" s="3">
        <v>102000</v>
      </c>
      <c r="J33" s="3"/>
      <c r="K33" s="3">
        <v>102000</v>
      </c>
      <c r="L33" s="8"/>
    </row>
    <row r="34" spans="1:12" ht="24" customHeight="1">
      <c r="A34" s="7">
        <v>27</v>
      </c>
      <c r="B34" s="7" t="s">
        <v>903</v>
      </c>
      <c r="C34" s="74" t="s">
        <v>1034</v>
      </c>
      <c r="D34" s="75" t="s">
        <v>1035</v>
      </c>
      <c r="E34" s="7">
        <v>1</v>
      </c>
      <c r="F34" s="8" t="s">
        <v>567</v>
      </c>
      <c r="G34" s="7">
        <v>2</v>
      </c>
      <c r="H34" s="2">
        <v>65000</v>
      </c>
      <c r="I34" s="3">
        <v>130000</v>
      </c>
      <c r="J34" s="3"/>
      <c r="K34" s="3">
        <v>130000</v>
      </c>
      <c r="L34" s="8"/>
    </row>
    <row r="35" spans="1:12" ht="24" customHeight="1">
      <c r="A35" s="7">
        <v>28</v>
      </c>
      <c r="B35" s="7" t="s">
        <v>902</v>
      </c>
      <c r="C35" s="74" t="s">
        <v>1032</v>
      </c>
      <c r="D35" s="75" t="s">
        <v>1033</v>
      </c>
      <c r="E35" s="7">
        <v>1</v>
      </c>
      <c r="F35" s="8" t="s">
        <v>567</v>
      </c>
      <c r="G35" s="7">
        <v>1</v>
      </c>
      <c r="H35" s="2">
        <v>51000</v>
      </c>
      <c r="I35" s="3">
        <v>51000</v>
      </c>
      <c r="J35" s="3"/>
      <c r="K35" s="3">
        <v>51000</v>
      </c>
      <c r="L35" s="8"/>
    </row>
    <row r="36" spans="1:12" ht="24" customHeight="1">
      <c r="A36" s="7">
        <v>29</v>
      </c>
      <c r="B36" s="7" t="s">
        <v>905</v>
      </c>
      <c r="C36" s="74" t="s">
        <v>1038</v>
      </c>
      <c r="D36" s="75" t="s">
        <v>1039</v>
      </c>
      <c r="E36" s="7">
        <v>1</v>
      </c>
      <c r="F36" s="8" t="s">
        <v>567</v>
      </c>
      <c r="G36" s="7">
        <v>1</v>
      </c>
      <c r="H36" s="2">
        <v>51000</v>
      </c>
      <c r="I36" s="3">
        <v>51000</v>
      </c>
      <c r="J36" s="3"/>
      <c r="K36" s="3">
        <v>51000</v>
      </c>
      <c r="L36" s="8"/>
    </row>
    <row r="37" spans="1:12" ht="24" customHeight="1">
      <c r="A37" s="7">
        <v>30</v>
      </c>
      <c r="B37" s="7" t="s">
        <v>904</v>
      </c>
      <c r="C37" s="74" t="s">
        <v>1036</v>
      </c>
      <c r="D37" s="75" t="s">
        <v>1037</v>
      </c>
      <c r="E37" s="7">
        <v>1</v>
      </c>
      <c r="F37" s="8" t="s">
        <v>567</v>
      </c>
      <c r="G37" s="7">
        <v>2</v>
      </c>
      <c r="H37" s="2">
        <v>51000</v>
      </c>
      <c r="I37" s="3">
        <v>102000</v>
      </c>
      <c r="J37" s="3"/>
      <c r="K37" s="3">
        <v>102000</v>
      </c>
      <c r="L37" s="8"/>
    </row>
    <row r="38" spans="1:12" ht="24" customHeight="1">
      <c r="A38" s="7">
        <v>31</v>
      </c>
      <c r="B38" s="7" t="s">
        <v>901</v>
      </c>
      <c r="C38" s="74" t="s">
        <v>1030</v>
      </c>
      <c r="D38" s="75" t="s">
        <v>1031</v>
      </c>
      <c r="E38" s="7">
        <v>1</v>
      </c>
      <c r="F38" s="8" t="s">
        <v>567</v>
      </c>
      <c r="G38" s="7">
        <v>3</v>
      </c>
      <c r="H38" s="2">
        <v>55000</v>
      </c>
      <c r="I38" s="3">
        <v>165000</v>
      </c>
      <c r="J38" s="3"/>
      <c r="K38" s="3">
        <v>165000</v>
      </c>
      <c r="L38" s="8"/>
    </row>
    <row r="39" spans="1:12" ht="24" customHeight="1">
      <c r="A39" s="7">
        <v>32</v>
      </c>
      <c r="B39" s="7" t="s">
        <v>925</v>
      </c>
      <c r="C39" s="74" t="s">
        <v>1077</v>
      </c>
      <c r="D39" s="75" t="s">
        <v>1027</v>
      </c>
      <c r="E39" s="7">
        <v>1</v>
      </c>
      <c r="F39" s="8" t="s">
        <v>567</v>
      </c>
      <c r="G39" s="7">
        <v>2</v>
      </c>
      <c r="H39" s="2">
        <v>51000</v>
      </c>
      <c r="I39" s="3">
        <v>102000</v>
      </c>
      <c r="J39" s="3"/>
      <c r="K39" s="3">
        <v>102000</v>
      </c>
      <c r="L39" s="8"/>
    </row>
    <row r="40" spans="1:12" ht="24" customHeight="1">
      <c r="A40" s="7">
        <v>33</v>
      </c>
      <c r="B40" s="7" t="s">
        <v>106</v>
      </c>
      <c r="C40" s="74" t="s">
        <v>26</v>
      </c>
      <c r="D40" s="75" t="s">
        <v>1018</v>
      </c>
      <c r="E40" s="7">
        <v>1</v>
      </c>
      <c r="F40" s="8" t="s">
        <v>567</v>
      </c>
      <c r="G40" s="7">
        <v>2</v>
      </c>
      <c r="H40" s="2">
        <v>51000</v>
      </c>
      <c r="I40" s="3">
        <v>102000</v>
      </c>
      <c r="J40" s="3"/>
      <c r="K40" s="3">
        <v>102000</v>
      </c>
      <c r="L40" s="8"/>
    </row>
    <row r="41" spans="1:12" ht="24" customHeight="1">
      <c r="A41" s="7">
        <v>34</v>
      </c>
      <c r="B41" s="7" t="s">
        <v>900</v>
      </c>
      <c r="C41" s="74" t="s">
        <v>1028</v>
      </c>
      <c r="D41" s="75" t="s">
        <v>1029</v>
      </c>
      <c r="E41" s="7">
        <v>1</v>
      </c>
      <c r="F41" s="8" t="s">
        <v>567</v>
      </c>
      <c r="G41" s="7">
        <v>2</v>
      </c>
      <c r="H41" s="2">
        <v>51000</v>
      </c>
      <c r="I41" s="3">
        <v>102000</v>
      </c>
      <c r="J41" s="3"/>
      <c r="K41" s="3">
        <v>102000</v>
      </c>
      <c r="L41" s="8"/>
    </row>
    <row r="42" spans="1:12" ht="24" customHeight="1">
      <c r="A42" s="7">
        <v>35</v>
      </c>
      <c r="B42" s="7" t="s">
        <v>921</v>
      </c>
      <c r="C42" s="74" t="s">
        <v>1065</v>
      </c>
      <c r="D42" s="75" t="s">
        <v>1049</v>
      </c>
      <c r="E42" s="7">
        <v>1</v>
      </c>
      <c r="F42" s="8" t="s">
        <v>571</v>
      </c>
      <c r="G42" s="7">
        <v>2</v>
      </c>
      <c r="H42" s="2">
        <v>55000</v>
      </c>
      <c r="I42" s="3">
        <v>110000</v>
      </c>
      <c r="J42" s="3"/>
      <c r="K42" s="3">
        <v>110000</v>
      </c>
      <c r="L42" s="8"/>
    </row>
    <row r="43" spans="1:12" ht="24" customHeight="1">
      <c r="A43" s="7">
        <v>36</v>
      </c>
      <c r="B43" s="7" t="s">
        <v>920</v>
      </c>
      <c r="C43" s="74" t="s">
        <v>1063</v>
      </c>
      <c r="D43" s="75" t="s">
        <v>1064</v>
      </c>
      <c r="E43" s="7">
        <v>1</v>
      </c>
      <c r="F43" s="8" t="s">
        <v>571</v>
      </c>
      <c r="G43" s="7">
        <v>2</v>
      </c>
      <c r="H43" s="2">
        <v>65000</v>
      </c>
      <c r="I43" s="3">
        <v>130000</v>
      </c>
      <c r="J43" s="3"/>
      <c r="K43" s="3">
        <v>130000</v>
      </c>
      <c r="L43" s="8"/>
    </row>
    <row r="44" spans="1:12" ht="24" customHeight="1">
      <c r="A44" s="7">
        <v>37</v>
      </c>
      <c r="B44" s="7" t="s">
        <v>922</v>
      </c>
      <c r="C44" s="74" t="s">
        <v>1067</v>
      </c>
      <c r="D44" s="75" t="s">
        <v>1068</v>
      </c>
      <c r="E44" s="7">
        <v>1</v>
      </c>
      <c r="F44" s="8" t="s">
        <v>571</v>
      </c>
      <c r="G44" s="7">
        <v>2</v>
      </c>
      <c r="H44" s="2">
        <v>51000</v>
      </c>
      <c r="I44" s="3">
        <v>102000</v>
      </c>
      <c r="J44" s="3"/>
      <c r="K44" s="3">
        <v>102000</v>
      </c>
      <c r="L44" s="8"/>
    </row>
    <row r="45" spans="1:12" ht="24" customHeight="1">
      <c r="A45" s="7">
        <v>38</v>
      </c>
      <c r="B45" s="7" t="s">
        <v>923</v>
      </c>
      <c r="C45" s="74" t="s">
        <v>1069</v>
      </c>
      <c r="D45" s="75" t="s">
        <v>1070</v>
      </c>
      <c r="E45" s="7">
        <v>1</v>
      </c>
      <c r="F45" s="8" t="s">
        <v>571</v>
      </c>
      <c r="G45" s="7">
        <v>2</v>
      </c>
      <c r="H45" s="2">
        <v>51000</v>
      </c>
      <c r="I45" s="3">
        <v>102000</v>
      </c>
      <c r="J45" s="3"/>
      <c r="K45" s="3">
        <v>102000</v>
      </c>
      <c r="L45" s="8"/>
    </row>
    <row r="46" spans="1:12" ht="24" customHeight="1">
      <c r="A46" s="7">
        <v>39</v>
      </c>
      <c r="B46" s="7" t="s">
        <v>924</v>
      </c>
      <c r="C46" s="74" t="s">
        <v>1071</v>
      </c>
      <c r="D46" s="75" t="s">
        <v>1072</v>
      </c>
      <c r="E46" s="7">
        <v>1</v>
      </c>
      <c r="F46" s="8" t="s">
        <v>571</v>
      </c>
      <c r="G46" s="7">
        <v>2</v>
      </c>
      <c r="H46" s="2">
        <v>51000</v>
      </c>
      <c r="I46" s="3">
        <v>102000</v>
      </c>
      <c r="J46" s="3"/>
      <c r="K46" s="3">
        <v>102000</v>
      </c>
      <c r="L46" s="8"/>
    </row>
    <row r="47" spans="1:12" ht="24" customHeight="1">
      <c r="A47" s="7">
        <v>40</v>
      </c>
      <c r="B47" s="7" t="s">
        <v>906</v>
      </c>
      <c r="C47" s="74" t="s">
        <v>1040</v>
      </c>
      <c r="D47" s="75" t="s">
        <v>1037</v>
      </c>
      <c r="E47" s="7">
        <v>1</v>
      </c>
      <c r="F47" s="8" t="s">
        <v>937</v>
      </c>
      <c r="G47" s="7">
        <v>9</v>
      </c>
      <c r="H47" s="2">
        <v>51000</v>
      </c>
      <c r="I47" s="3">
        <v>459000</v>
      </c>
      <c r="J47" s="3"/>
      <c r="K47" s="3">
        <v>459000</v>
      </c>
      <c r="L47" s="8"/>
    </row>
    <row r="48" spans="1:12" ht="24" customHeight="1">
      <c r="A48" s="7">
        <v>41</v>
      </c>
      <c r="B48" s="7" t="s">
        <v>104</v>
      </c>
      <c r="C48" s="74" t="s">
        <v>1047</v>
      </c>
      <c r="D48" s="75" t="s">
        <v>41</v>
      </c>
      <c r="E48" s="7">
        <v>1</v>
      </c>
      <c r="F48" s="8" t="s">
        <v>937</v>
      </c>
      <c r="G48" s="7">
        <v>2</v>
      </c>
      <c r="H48" s="2">
        <v>51000</v>
      </c>
      <c r="I48" s="3">
        <v>102000</v>
      </c>
      <c r="J48" s="3"/>
      <c r="K48" s="3">
        <v>102000</v>
      </c>
      <c r="L48" s="8"/>
    </row>
    <row r="49" spans="1:12" ht="24" customHeight="1">
      <c r="A49" s="7">
        <v>42</v>
      </c>
      <c r="B49" s="7" t="s">
        <v>907</v>
      </c>
      <c r="C49" s="74" t="s">
        <v>1041</v>
      </c>
      <c r="D49" s="75" t="s">
        <v>1018</v>
      </c>
      <c r="E49" s="7">
        <v>1</v>
      </c>
      <c r="F49" s="8" t="s">
        <v>937</v>
      </c>
      <c r="G49" s="7">
        <v>8</v>
      </c>
      <c r="H49" s="2">
        <v>51000</v>
      </c>
      <c r="I49" s="3">
        <v>408000</v>
      </c>
      <c r="J49" s="3"/>
      <c r="K49" s="3">
        <v>408000</v>
      </c>
      <c r="L49" s="8"/>
    </row>
    <row r="50" spans="1:12" ht="24" customHeight="1">
      <c r="A50" s="7">
        <v>43</v>
      </c>
      <c r="B50" s="7" t="s">
        <v>105</v>
      </c>
      <c r="C50" s="74" t="s">
        <v>162</v>
      </c>
      <c r="D50" s="75" t="s">
        <v>1062</v>
      </c>
      <c r="E50" s="7">
        <v>1</v>
      </c>
      <c r="F50" s="8" t="s">
        <v>937</v>
      </c>
      <c r="G50" s="7">
        <v>4</v>
      </c>
      <c r="H50" s="2">
        <v>51000</v>
      </c>
      <c r="I50" s="3">
        <v>204000</v>
      </c>
      <c r="J50" s="3"/>
      <c r="K50" s="3">
        <v>204000</v>
      </c>
      <c r="L50" s="8"/>
    </row>
    <row r="51" spans="1:12" ht="24" customHeight="1">
      <c r="A51" s="7">
        <v>44</v>
      </c>
      <c r="B51" s="7" t="s">
        <v>908</v>
      </c>
      <c r="C51" s="74" t="s">
        <v>715</v>
      </c>
      <c r="D51" s="75" t="s">
        <v>1042</v>
      </c>
      <c r="E51" s="7">
        <v>1</v>
      </c>
      <c r="F51" s="8" t="s">
        <v>937</v>
      </c>
      <c r="G51" s="7">
        <v>6</v>
      </c>
      <c r="H51" s="2">
        <v>51000</v>
      </c>
      <c r="I51" s="3">
        <v>306000</v>
      </c>
      <c r="J51" s="3"/>
      <c r="K51" s="3">
        <v>306000</v>
      </c>
      <c r="L51" s="8"/>
    </row>
    <row r="52" spans="1:12" ht="24" customHeight="1">
      <c r="A52" s="7">
        <v>45</v>
      </c>
      <c r="B52" s="7" t="s">
        <v>909</v>
      </c>
      <c r="C52" s="74" t="s">
        <v>1043</v>
      </c>
      <c r="D52" s="75" t="s">
        <v>1044</v>
      </c>
      <c r="E52" s="7">
        <v>1</v>
      </c>
      <c r="F52" s="8" t="s">
        <v>937</v>
      </c>
      <c r="G52" s="7">
        <v>7</v>
      </c>
      <c r="H52" s="2">
        <v>51000</v>
      </c>
      <c r="I52" s="3">
        <v>357000</v>
      </c>
      <c r="J52" s="3"/>
      <c r="K52" s="3">
        <v>357000</v>
      </c>
      <c r="L52" s="8"/>
    </row>
    <row r="53" spans="1:12" ht="24" customHeight="1">
      <c r="A53" s="7">
        <v>46</v>
      </c>
      <c r="B53" s="7" t="s">
        <v>918</v>
      </c>
      <c r="C53" s="74" t="s">
        <v>1059</v>
      </c>
      <c r="D53" s="75" t="s">
        <v>1060</v>
      </c>
      <c r="E53" s="7">
        <v>1</v>
      </c>
      <c r="F53" s="8" t="s">
        <v>570</v>
      </c>
      <c r="G53" s="7">
        <v>2</v>
      </c>
      <c r="H53" s="2">
        <v>51000</v>
      </c>
      <c r="I53" s="3">
        <v>102000</v>
      </c>
      <c r="J53" s="3"/>
      <c r="K53" s="3">
        <v>102000</v>
      </c>
      <c r="L53" s="8"/>
    </row>
    <row r="54" spans="1:12" ht="24" customHeight="1">
      <c r="A54" s="7">
        <v>47</v>
      </c>
      <c r="B54" s="7" t="s">
        <v>916</v>
      </c>
      <c r="C54" s="74" t="s">
        <v>1055</v>
      </c>
      <c r="D54" s="75" t="s">
        <v>1056</v>
      </c>
      <c r="E54" s="7">
        <v>1</v>
      </c>
      <c r="F54" s="8" t="s">
        <v>570</v>
      </c>
      <c r="G54" s="7">
        <v>2</v>
      </c>
      <c r="H54" s="2">
        <v>51000</v>
      </c>
      <c r="I54" s="3">
        <v>102000</v>
      </c>
      <c r="J54" s="3"/>
      <c r="K54" s="3">
        <v>102000</v>
      </c>
      <c r="L54" s="8"/>
    </row>
    <row r="55" spans="1:12" ht="24" customHeight="1">
      <c r="A55" s="7">
        <v>48</v>
      </c>
      <c r="B55" s="7" t="s">
        <v>919</v>
      </c>
      <c r="C55" s="74" t="s">
        <v>1061</v>
      </c>
      <c r="D55" s="75" t="s">
        <v>1062</v>
      </c>
      <c r="E55" s="7">
        <v>1</v>
      </c>
      <c r="F55" s="8" t="s">
        <v>570</v>
      </c>
      <c r="G55" s="7">
        <v>2</v>
      </c>
      <c r="H55" s="2">
        <v>51000</v>
      </c>
      <c r="I55" s="3">
        <v>102000</v>
      </c>
      <c r="J55" s="3"/>
      <c r="K55" s="3">
        <v>102000</v>
      </c>
      <c r="L55" s="8"/>
    </row>
    <row r="56" spans="1:12" ht="24" customHeight="1">
      <c r="A56" s="7">
        <v>49</v>
      </c>
      <c r="B56" s="7" t="s">
        <v>917</v>
      </c>
      <c r="C56" s="74" t="s">
        <v>1057</v>
      </c>
      <c r="D56" s="75" t="s">
        <v>1058</v>
      </c>
      <c r="E56" s="7">
        <v>1</v>
      </c>
      <c r="F56" s="8" t="s">
        <v>570</v>
      </c>
      <c r="G56" s="7">
        <v>2</v>
      </c>
      <c r="H56" s="2">
        <v>51000</v>
      </c>
      <c r="I56" s="3">
        <v>102000</v>
      </c>
      <c r="J56" s="3"/>
      <c r="K56" s="3">
        <v>102000</v>
      </c>
      <c r="L56" s="8"/>
    </row>
    <row r="57" spans="1:12" ht="24" customHeight="1">
      <c r="A57" s="7">
        <v>50</v>
      </c>
      <c r="B57" s="7" t="s">
        <v>676</v>
      </c>
      <c r="C57" s="74" t="s">
        <v>1084</v>
      </c>
      <c r="D57" s="75" t="s">
        <v>1037</v>
      </c>
      <c r="E57" s="7">
        <v>2</v>
      </c>
      <c r="F57" s="8" t="s">
        <v>572</v>
      </c>
      <c r="G57" s="7">
        <v>2</v>
      </c>
      <c r="H57" s="2">
        <v>51000</v>
      </c>
      <c r="I57" s="3">
        <v>102000</v>
      </c>
      <c r="J57" s="3"/>
      <c r="K57" s="3">
        <v>102000</v>
      </c>
      <c r="L57" s="8"/>
    </row>
    <row r="58" spans="1:12" ht="24" customHeight="1">
      <c r="A58" s="7">
        <v>51</v>
      </c>
      <c r="B58" s="7" t="s">
        <v>674</v>
      </c>
      <c r="C58" s="74" t="s">
        <v>1076</v>
      </c>
      <c r="D58" s="75" t="s">
        <v>1048</v>
      </c>
      <c r="E58" s="7">
        <v>2</v>
      </c>
      <c r="F58" s="8" t="s">
        <v>572</v>
      </c>
      <c r="G58" s="7">
        <v>2</v>
      </c>
      <c r="H58" s="2">
        <v>55000</v>
      </c>
      <c r="I58" s="3">
        <v>110000</v>
      </c>
      <c r="J58" s="3"/>
      <c r="K58" s="3">
        <v>110000</v>
      </c>
      <c r="L58" s="8"/>
    </row>
    <row r="59" spans="1:12" ht="24" customHeight="1">
      <c r="A59" s="7">
        <v>52</v>
      </c>
      <c r="B59" s="7" t="s">
        <v>675</v>
      </c>
      <c r="C59" s="74" t="s">
        <v>1082</v>
      </c>
      <c r="D59" s="75" t="s">
        <v>1083</v>
      </c>
      <c r="E59" s="7">
        <v>2</v>
      </c>
      <c r="F59" s="8" t="s">
        <v>572</v>
      </c>
      <c r="G59" s="7">
        <v>3</v>
      </c>
      <c r="H59" s="2">
        <v>55000</v>
      </c>
      <c r="I59" s="3">
        <v>165000</v>
      </c>
      <c r="J59" s="3"/>
      <c r="K59" s="3">
        <v>165000</v>
      </c>
      <c r="L59" s="8"/>
    </row>
    <row r="60" spans="1:12" ht="24" customHeight="1">
      <c r="A60" s="7">
        <v>53</v>
      </c>
      <c r="B60" s="7" t="s">
        <v>708</v>
      </c>
      <c r="C60" s="74" t="s">
        <v>1080</v>
      </c>
      <c r="D60" s="75" t="s">
        <v>1081</v>
      </c>
      <c r="E60" s="7">
        <v>2</v>
      </c>
      <c r="F60" s="8" t="s">
        <v>572</v>
      </c>
      <c r="G60" s="7">
        <v>2</v>
      </c>
      <c r="H60" s="2">
        <v>51000</v>
      </c>
      <c r="I60" s="3">
        <v>102000</v>
      </c>
      <c r="J60" s="3"/>
      <c r="K60" s="3">
        <v>102000</v>
      </c>
      <c r="L60" s="8"/>
    </row>
    <row r="61" spans="1:12" ht="24" customHeight="1">
      <c r="A61" s="7">
        <v>54</v>
      </c>
      <c r="B61" s="7" t="s">
        <v>672</v>
      </c>
      <c r="C61" s="74" t="s">
        <v>1</v>
      </c>
      <c r="D61" s="75" t="s">
        <v>2</v>
      </c>
      <c r="E61" s="7">
        <v>2</v>
      </c>
      <c r="F61" s="8" t="s">
        <v>576</v>
      </c>
      <c r="G61" s="7">
        <v>1</v>
      </c>
      <c r="H61" s="2">
        <v>65000</v>
      </c>
      <c r="I61" s="3">
        <v>65000</v>
      </c>
      <c r="J61" s="3"/>
      <c r="K61" s="3">
        <v>65000</v>
      </c>
      <c r="L61" s="8"/>
    </row>
    <row r="62" spans="1:12" ht="24" customHeight="1">
      <c r="A62" s="7">
        <v>55</v>
      </c>
      <c r="B62" s="7" t="s">
        <v>876</v>
      </c>
      <c r="C62" s="74" t="s">
        <v>1095</v>
      </c>
      <c r="D62" s="75" t="s">
        <v>0</v>
      </c>
      <c r="E62" s="7">
        <v>2</v>
      </c>
      <c r="F62" s="8" t="s">
        <v>576</v>
      </c>
      <c r="G62" s="7">
        <v>1</v>
      </c>
      <c r="H62" s="2">
        <v>65000</v>
      </c>
      <c r="I62" s="3">
        <v>65000</v>
      </c>
      <c r="J62" s="3"/>
      <c r="K62" s="3">
        <v>65000</v>
      </c>
      <c r="L62" s="8"/>
    </row>
    <row r="63" spans="1:12" ht="24" customHeight="1">
      <c r="A63" s="7">
        <v>56</v>
      </c>
      <c r="B63" s="7" t="s">
        <v>673</v>
      </c>
      <c r="C63" s="74" t="s">
        <v>4</v>
      </c>
      <c r="D63" s="75" t="s">
        <v>5</v>
      </c>
      <c r="E63" s="7">
        <v>2</v>
      </c>
      <c r="F63" s="8" t="s">
        <v>576</v>
      </c>
      <c r="G63" s="7">
        <v>1</v>
      </c>
      <c r="H63" s="2">
        <v>51000</v>
      </c>
      <c r="I63" s="3">
        <v>51000</v>
      </c>
      <c r="J63" s="3"/>
      <c r="K63" s="3">
        <v>51000</v>
      </c>
      <c r="L63" s="8"/>
    </row>
    <row r="64" spans="1:12" ht="24" customHeight="1">
      <c r="A64" s="7">
        <v>57</v>
      </c>
      <c r="B64" s="7" t="s">
        <v>59</v>
      </c>
      <c r="C64" s="74" t="s">
        <v>1066</v>
      </c>
      <c r="D64" s="75" t="s">
        <v>424</v>
      </c>
      <c r="E64" s="7">
        <v>2</v>
      </c>
      <c r="F64" s="8" t="s">
        <v>574</v>
      </c>
      <c r="G64" s="7">
        <v>1</v>
      </c>
      <c r="H64" s="2">
        <v>55000</v>
      </c>
      <c r="I64" s="3">
        <v>55000</v>
      </c>
      <c r="J64" s="3"/>
      <c r="K64" s="3">
        <v>55000</v>
      </c>
      <c r="L64" s="8"/>
    </row>
    <row r="65" spans="1:12" ht="24" customHeight="1">
      <c r="A65" s="7">
        <v>58</v>
      </c>
      <c r="B65" s="7" t="s">
        <v>680</v>
      </c>
      <c r="C65" s="74" t="s">
        <v>1089</v>
      </c>
      <c r="D65" s="75" t="s">
        <v>1090</v>
      </c>
      <c r="E65" s="7">
        <v>2</v>
      </c>
      <c r="F65" s="8" t="s">
        <v>574</v>
      </c>
      <c r="G65" s="7">
        <v>1</v>
      </c>
      <c r="H65" s="2">
        <v>51000</v>
      </c>
      <c r="I65" s="3">
        <v>51000</v>
      </c>
      <c r="J65" s="3"/>
      <c r="K65" s="3">
        <v>51000</v>
      </c>
      <c r="L65" s="8"/>
    </row>
    <row r="66" spans="1:12" ht="24" customHeight="1">
      <c r="A66" s="7">
        <v>59</v>
      </c>
      <c r="B66" s="7" t="s">
        <v>60</v>
      </c>
      <c r="C66" s="74" t="s">
        <v>127</v>
      </c>
      <c r="D66" s="75" t="s">
        <v>44</v>
      </c>
      <c r="E66" s="7">
        <v>2</v>
      </c>
      <c r="F66" s="8" t="s">
        <v>574</v>
      </c>
      <c r="G66" s="7">
        <v>1</v>
      </c>
      <c r="H66" s="2">
        <v>51000</v>
      </c>
      <c r="I66" s="3">
        <v>51000</v>
      </c>
      <c r="J66" s="3"/>
      <c r="K66" s="3">
        <v>51000</v>
      </c>
      <c r="L66" s="8"/>
    </row>
    <row r="67" spans="1:12" ht="24" customHeight="1">
      <c r="A67" s="7">
        <v>60</v>
      </c>
      <c r="B67" s="7" t="s">
        <v>949</v>
      </c>
      <c r="C67" s="74" t="s">
        <v>520</v>
      </c>
      <c r="D67" s="75" t="s">
        <v>44</v>
      </c>
      <c r="E67" s="7">
        <v>2</v>
      </c>
      <c r="F67" s="8" t="s">
        <v>573</v>
      </c>
      <c r="G67" s="7">
        <v>1</v>
      </c>
      <c r="H67" s="2">
        <v>51000</v>
      </c>
      <c r="I67" s="3">
        <v>51000</v>
      </c>
      <c r="J67" s="3"/>
      <c r="K67" s="3">
        <v>51000</v>
      </c>
      <c r="L67" s="8"/>
    </row>
    <row r="68" spans="1:12" ht="24" customHeight="1">
      <c r="A68" s="7">
        <v>61</v>
      </c>
      <c r="B68" s="7" t="s">
        <v>679</v>
      </c>
      <c r="C68" s="74" t="s">
        <v>1085</v>
      </c>
      <c r="D68" s="75" t="s">
        <v>1037</v>
      </c>
      <c r="E68" s="7">
        <v>2</v>
      </c>
      <c r="F68" s="8" t="s">
        <v>573</v>
      </c>
      <c r="G68" s="7">
        <v>1</v>
      </c>
      <c r="H68" s="2">
        <v>65000</v>
      </c>
      <c r="I68" s="3">
        <v>65000</v>
      </c>
      <c r="J68" s="3"/>
      <c r="K68" s="3">
        <v>65000</v>
      </c>
      <c r="L68" s="8"/>
    </row>
    <row r="69" spans="1:12" ht="24" customHeight="1">
      <c r="A69" s="7">
        <v>62</v>
      </c>
      <c r="B69" s="7" t="s">
        <v>681</v>
      </c>
      <c r="C69" s="74" t="s">
        <v>715</v>
      </c>
      <c r="D69" s="75" t="s">
        <v>1016</v>
      </c>
      <c r="E69" s="7">
        <v>2</v>
      </c>
      <c r="F69" s="8" t="s">
        <v>575</v>
      </c>
      <c r="G69" s="7">
        <v>1</v>
      </c>
      <c r="H69" s="2">
        <v>51000</v>
      </c>
      <c r="I69" s="3">
        <v>51000</v>
      </c>
      <c r="J69" s="3"/>
      <c r="K69" s="3">
        <v>51000</v>
      </c>
      <c r="L69" s="8"/>
    </row>
    <row r="70" spans="1:12" ht="24" customHeight="1">
      <c r="A70" s="7">
        <v>63</v>
      </c>
      <c r="B70" s="7" t="s">
        <v>677</v>
      </c>
      <c r="C70" s="74" t="s">
        <v>1091</v>
      </c>
      <c r="D70" s="75" t="s">
        <v>1092</v>
      </c>
      <c r="E70" s="7">
        <v>2</v>
      </c>
      <c r="F70" s="8" t="s">
        <v>575</v>
      </c>
      <c r="G70" s="7">
        <v>1</v>
      </c>
      <c r="H70" s="2">
        <v>65000</v>
      </c>
      <c r="I70" s="3">
        <v>65000</v>
      </c>
      <c r="J70" s="3"/>
      <c r="K70" s="3">
        <v>65000</v>
      </c>
      <c r="L70" s="8"/>
    </row>
    <row r="71" spans="1:12" ht="24" customHeight="1">
      <c r="A71" s="7">
        <v>64</v>
      </c>
      <c r="B71" s="7" t="s">
        <v>678</v>
      </c>
      <c r="C71" s="74" t="s">
        <v>1093</v>
      </c>
      <c r="D71" s="75" t="s">
        <v>1094</v>
      </c>
      <c r="E71" s="7">
        <v>2</v>
      </c>
      <c r="F71" s="8" t="s">
        <v>575</v>
      </c>
      <c r="G71" s="7">
        <v>1</v>
      </c>
      <c r="H71" s="2">
        <v>55000</v>
      </c>
      <c r="I71" s="3">
        <v>55000</v>
      </c>
      <c r="J71" s="3"/>
      <c r="K71" s="3">
        <v>55000</v>
      </c>
      <c r="L71" s="8"/>
    </row>
    <row r="72" spans="1:12" ht="24" customHeight="1">
      <c r="A72" s="7">
        <v>65</v>
      </c>
      <c r="B72" s="7" t="s">
        <v>975</v>
      </c>
      <c r="C72" s="74" t="s">
        <v>551</v>
      </c>
      <c r="D72" s="75" t="s">
        <v>1024</v>
      </c>
      <c r="E72" s="7">
        <v>3</v>
      </c>
      <c r="F72" s="8" t="s">
        <v>612</v>
      </c>
      <c r="G72" s="7">
        <v>1</v>
      </c>
      <c r="H72" s="2">
        <v>55000</v>
      </c>
      <c r="I72" s="3">
        <v>55000</v>
      </c>
      <c r="J72" s="3"/>
      <c r="K72" s="3">
        <v>55000</v>
      </c>
      <c r="L72" s="8"/>
    </row>
    <row r="73" spans="1:12" ht="24" customHeight="1">
      <c r="A73" s="7">
        <v>66</v>
      </c>
      <c r="B73" s="7" t="s">
        <v>977</v>
      </c>
      <c r="C73" s="74" t="s">
        <v>1076</v>
      </c>
      <c r="D73" s="75" t="s">
        <v>19</v>
      </c>
      <c r="E73" s="7">
        <v>3</v>
      </c>
      <c r="F73" s="8" t="s">
        <v>612</v>
      </c>
      <c r="G73" s="7">
        <v>1</v>
      </c>
      <c r="H73" s="2">
        <v>55000</v>
      </c>
      <c r="I73" s="3">
        <v>55000</v>
      </c>
      <c r="J73" s="3"/>
      <c r="K73" s="3">
        <v>55000</v>
      </c>
      <c r="L73" s="8"/>
    </row>
    <row r="74" spans="1:12" ht="24" customHeight="1">
      <c r="A74" s="7">
        <v>67</v>
      </c>
      <c r="B74" s="7" t="s">
        <v>978</v>
      </c>
      <c r="C74" s="74" t="s">
        <v>554</v>
      </c>
      <c r="D74" s="75" t="s">
        <v>45</v>
      </c>
      <c r="E74" s="7">
        <v>3</v>
      </c>
      <c r="F74" s="8" t="s">
        <v>612</v>
      </c>
      <c r="G74" s="7">
        <v>2</v>
      </c>
      <c r="H74" s="2">
        <v>65000</v>
      </c>
      <c r="I74" s="3">
        <v>130000</v>
      </c>
      <c r="J74" s="3"/>
      <c r="K74" s="3">
        <v>130000</v>
      </c>
      <c r="L74" s="8"/>
    </row>
    <row r="75" spans="1:12" ht="24" customHeight="1">
      <c r="A75" s="7">
        <v>68</v>
      </c>
      <c r="B75" s="7" t="s">
        <v>976</v>
      </c>
      <c r="C75" s="74" t="s">
        <v>552</v>
      </c>
      <c r="D75" s="75" t="s">
        <v>553</v>
      </c>
      <c r="E75" s="7">
        <v>3</v>
      </c>
      <c r="F75" s="8" t="s">
        <v>612</v>
      </c>
      <c r="G75" s="7">
        <v>1</v>
      </c>
      <c r="H75" s="2">
        <v>55000</v>
      </c>
      <c r="I75" s="3">
        <v>55000</v>
      </c>
      <c r="J75" s="3"/>
      <c r="K75" s="3">
        <v>55000</v>
      </c>
      <c r="L75" s="8"/>
    </row>
    <row r="76" spans="1:12" ht="24" customHeight="1">
      <c r="A76" s="7">
        <v>69</v>
      </c>
      <c r="B76" s="7" t="s">
        <v>979</v>
      </c>
      <c r="C76" s="74" t="s">
        <v>555</v>
      </c>
      <c r="D76" s="75" t="s">
        <v>556</v>
      </c>
      <c r="E76" s="7">
        <v>3</v>
      </c>
      <c r="F76" s="8" t="s">
        <v>612</v>
      </c>
      <c r="G76" s="7">
        <v>1</v>
      </c>
      <c r="H76" s="2">
        <v>65000</v>
      </c>
      <c r="I76" s="3">
        <v>65000</v>
      </c>
      <c r="J76" s="3"/>
      <c r="K76" s="3">
        <v>65000</v>
      </c>
      <c r="L76" s="8"/>
    </row>
    <row r="77" spans="1:12" ht="24" customHeight="1">
      <c r="A77" s="7">
        <v>70</v>
      </c>
      <c r="B77" s="7" t="s">
        <v>72</v>
      </c>
      <c r="C77" s="74" t="s">
        <v>1076</v>
      </c>
      <c r="D77" s="75" t="s">
        <v>514</v>
      </c>
      <c r="E77" s="7">
        <v>4</v>
      </c>
      <c r="F77" s="8" t="s">
        <v>578</v>
      </c>
      <c r="G77" s="7">
        <v>2</v>
      </c>
      <c r="H77" s="2">
        <v>55000</v>
      </c>
      <c r="I77" s="3">
        <v>110000</v>
      </c>
      <c r="J77" s="3"/>
      <c r="K77" s="3">
        <v>110000</v>
      </c>
      <c r="L77" s="8"/>
    </row>
    <row r="78" spans="1:12" ht="24" customHeight="1">
      <c r="A78" s="7">
        <v>71</v>
      </c>
      <c r="B78" s="7" t="s">
        <v>632</v>
      </c>
      <c r="C78" s="74" t="s">
        <v>1066</v>
      </c>
      <c r="D78" s="75" t="s">
        <v>11</v>
      </c>
      <c r="E78" s="7">
        <v>4</v>
      </c>
      <c r="F78" s="8" t="s">
        <v>578</v>
      </c>
      <c r="G78" s="7">
        <v>3</v>
      </c>
      <c r="H78" s="2">
        <v>51000</v>
      </c>
      <c r="I78" s="3">
        <v>153000</v>
      </c>
      <c r="J78" s="3"/>
      <c r="K78" s="3">
        <v>153000</v>
      </c>
      <c r="L78" s="8"/>
    </row>
    <row r="79" spans="1:12" ht="24" customHeight="1">
      <c r="A79" s="7">
        <v>72</v>
      </c>
      <c r="B79" s="7" t="s">
        <v>700</v>
      </c>
      <c r="C79" s="74" t="s">
        <v>12</v>
      </c>
      <c r="D79" s="75" t="s">
        <v>1081</v>
      </c>
      <c r="E79" s="7">
        <v>4</v>
      </c>
      <c r="F79" s="8" t="s">
        <v>578</v>
      </c>
      <c r="G79" s="7">
        <v>2</v>
      </c>
      <c r="H79" s="2">
        <v>55000</v>
      </c>
      <c r="I79" s="3">
        <v>110000</v>
      </c>
      <c r="J79" s="3"/>
      <c r="K79" s="3">
        <v>110000</v>
      </c>
      <c r="L79" s="8"/>
    </row>
    <row r="80" spans="1:12" ht="24" customHeight="1">
      <c r="A80" s="7">
        <v>73</v>
      </c>
      <c r="B80" s="7" t="s">
        <v>73</v>
      </c>
      <c r="C80" s="74" t="s">
        <v>136</v>
      </c>
      <c r="D80" s="75" t="s">
        <v>1029</v>
      </c>
      <c r="E80" s="7">
        <v>4</v>
      </c>
      <c r="F80" s="8" t="s">
        <v>578</v>
      </c>
      <c r="G80" s="7">
        <v>2</v>
      </c>
      <c r="H80" s="2">
        <v>51000</v>
      </c>
      <c r="I80" s="3">
        <v>102000</v>
      </c>
      <c r="J80" s="3"/>
      <c r="K80" s="3">
        <v>102000</v>
      </c>
      <c r="L80" s="8"/>
    </row>
    <row r="81" spans="1:12" ht="24" customHeight="1">
      <c r="A81" s="7">
        <v>74</v>
      </c>
      <c r="B81" s="7" t="s">
        <v>701</v>
      </c>
      <c r="C81" s="74" t="s">
        <v>1086</v>
      </c>
      <c r="D81" s="75" t="s">
        <v>13</v>
      </c>
      <c r="E81" s="7">
        <v>4</v>
      </c>
      <c r="F81" s="8" t="s">
        <v>578</v>
      </c>
      <c r="G81" s="7">
        <v>2</v>
      </c>
      <c r="H81" s="2">
        <v>51000</v>
      </c>
      <c r="I81" s="3">
        <v>102000</v>
      </c>
      <c r="J81" s="3"/>
      <c r="K81" s="3">
        <v>102000</v>
      </c>
      <c r="L81" s="8"/>
    </row>
    <row r="82" spans="1:12" ht="24" customHeight="1">
      <c r="A82" s="7">
        <v>75</v>
      </c>
      <c r="B82" s="7" t="s">
        <v>702</v>
      </c>
      <c r="C82" s="74" t="s">
        <v>14</v>
      </c>
      <c r="D82" s="75" t="s">
        <v>1029</v>
      </c>
      <c r="E82" s="7">
        <v>4</v>
      </c>
      <c r="F82" s="8" t="s">
        <v>578</v>
      </c>
      <c r="G82" s="7">
        <v>1</v>
      </c>
      <c r="H82" s="2">
        <v>51000</v>
      </c>
      <c r="I82" s="3">
        <v>51000</v>
      </c>
      <c r="J82" s="3"/>
      <c r="K82" s="3">
        <v>51000</v>
      </c>
      <c r="L82" s="8"/>
    </row>
    <row r="83" spans="1:12" ht="24" customHeight="1">
      <c r="A83" s="7">
        <v>76</v>
      </c>
      <c r="B83" s="7" t="s">
        <v>704</v>
      </c>
      <c r="C83" s="74" t="s">
        <v>22</v>
      </c>
      <c r="D83" s="75" t="s">
        <v>1062</v>
      </c>
      <c r="E83" s="7">
        <v>4</v>
      </c>
      <c r="F83" s="8" t="s">
        <v>580</v>
      </c>
      <c r="G83" s="7">
        <v>2</v>
      </c>
      <c r="H83" s="2">
        <v>51000</v>
      </c>
      <c r="I83" s="3">
        <v>102000</v>
      </c>
      <c r="J83" s="3"/>
      <c r="K83" s="3">
        <v>102000</v>
      </c>
      <c r="L83" s="8"/>
    </row>
    <row r="84" spans="1:12" ht="24" customHeight="1">
      <c r="A84" s="7">
        <v>77</v>
      </c>
      <c r="B84" s="7" t="s">
        <v>703</v>
      </c>
      <c r="C84" s="74" t="s">
        <v>1055</v>
      </c>
      <c r="D84" s="75" t="s">
        <v>21</v>
      </c>
      <c r="E84" s="7">
        <v>4</v>
      </c>
      <c r="F84" s="8" t="s">
        <v>580</v>
      </c>
      <c r="G84" s="7">
        <v>2</v>
      </c>
      <c r="H84" s="2">
        <v>51000</v>
      </c>
      <c r="I84" s="3">
        <v>102000</v>
      </c>
      <c r="J84" s="3"/>
      <c r="K84" s="3">
        <v>102000</v>
      </c>
      <c r="L84" s="8"/>
    </row>
    <row r="85" spans="1:12" ht="24" customHeight="1">
      <c r="A85" s="7">
        <v>78</v>
      </c>
      <c r="B85" s="7" t="s">
        <v>705</v>
      </c>
      <c r="C85" s="74" t="s">
        <v>23</v>
      </c>
      <c r="D85" s="75" t="s">
        <v>1056</v>
      </c>
      <c r="E85" s="7">
        <v>4</v>
      </c>
      <c r="F85" s="8" t="s">
        <v>580</v>
      </c>
      <c r="G85" s="7">
        <v>2</v>
      </c>
      <c r="H85" s="2">
        <v>51000</v>
      </c>
      <c r="I85" s="3">
        <v>102000</v>
      </c>
      <c r="J85" s="3"/>
      <c r="K85" s="3">
        <v>102000</v>
      </c>
      <c r="L85" s="8"/>
    </row>
    <row r="86" spans="1:12" ht="24" customHeight="1">
      <c r="A86" s="7">
        <v>79</v>
      </c>
      <c r="B86" s="7" t="s">
        <v>706</v>
      </c>
      <c r="C86" s="74" t="s">
        <v>15</v>
      </c>
      <c r="D86" s="75" t="s">
        <v>16</v>
      </c>
      <c r="E86" s="7">
        <v>4</v>
      </c>
      <c r="F86" s="8" t="s">
        <v>579</v>
      </c>
      <c r="G86" s="7">
        <v>1</v>
      </c>
      <c r="H86" s="2">
        <v>55000</v>
      </c>
      <c r="I86" s="3">
        <v>55000</v>
      </c>
      <c r="J86" s="3"/>
      <c r="K86" s="3">
        <v>55000</v>
      </c>
      <c r="L86" s="8"/>
    </row>
    <row r="87" spans="1:12" ht="24" customHeight="1">
      <c r="A87" s="7">
        <v>80</v>
      </c>
      <c r="B87" s="7" t="s">
        <v>707</v>
      </c>
      <c r="C87" s="74" t="s">
        <v>17</v>
      </c>
      <c r="D87" s="75" t="s">
        <v>18</v>
      </c>
      <c r="E87" s="7">
        <v>4</v>
      </c>
      <c r="F87" s="8" t="s">
        <v>579</v>
      </c>
      <c r="G87" s="7">
        <v>1</v>
      </c>
      <c r="H87" s="2">
        <v>51000</v>
      </c>
      <c r="I87" s="3">
        <v>51000</v>
      </c>
      <c r="J87" s="3"/>
      <c r="K87" s="3">
        <v>51000</v>
      </c>
      <c r="L87" s="8"/>
    </row>
    <row r="88" spans="1:12" ht="24" customHeight="1">
      <c r="A88" s="7">
        <v>81</v>
      </c>
      <c r="B88" s="7" t="s">
        <v>953</v>
      </c>
      <c r="C88" s="74" t="s">
        <v>524</v>
      </c>
      <c r="D88" s="75" t="s">
        <v>525</v>
      </c>
      <c r="E88" s="7">
        <v>4</v>
      </c>
      <c r="F88" s="8" t="s">
        <v>608</v>
      </c>
      <c r="G88" s="7">
        <v>1</v>
      </c>
      <c r="H88" s="2">
        <v>55000</v>
      </c>
      <c r="I88" s="3">
        <v>55000</v>
      </c>
      <c r="J88" s="3"/>
      <c r="K88" s="3">
        <v>55000</v>
      </c>
      <c r="L88" s="8"/>
    </row>
    <row r="89" spans="1:12" ht="24" customHeight="1">
      <c r="A89" s="7">
        <v>82</v>
      </c>
      <c r="B89" s="7" t="s">
        <v>954</v>
      </c>
      <c r="C89" s="74" t="s">
        <v>458</v>
      </c>
      <c r="D89" s="75" t="s">
        <v>526</v>
      </c>
      <c r="E89" s="7">
        <v>4</v>
      </c>
      <c r="F89" s="8" t="s">
        <v>608</v>
      </c>
      <c r="G89" s="7">
        <v>1</v>
      </c>
      <c r="H89" s="2">
        <v>51000</v>
      </c>
      <c r="I89" s="3">
        <v>51000</v>
      </c>
      <c r="J89" s="3"/>
      <c r="K89" s="3">
        <v>51000</v>
      </c>
      <c r="L89" s="8"/>
    </row>
    <row r="90" spans="1:12" ht="24" customHeight="1">
      <c r="A90" s="7">
        <v>83</v>
      </c>
      <c r="B90" s="7" t="s">
        <v>956</v>
      </c>
      <c r="C90" s="74" t="s">
        <v>528</v>
      </c>
      <c r="D90" s="75" t="s">
        <v>1042</v>
      </c>
      <c r="E90" s="7">
        <v>4</v>
      </c>
      <c r="F90" s="8" t="s">
        <v>608</v>
      </c>
      <c r="G90" s="7">
        <v>1</v>
      </c>
      <c r="H90" s="2">
        <v>51000</v>
      </c>
      <c r="I90" s="3">
        <v>51000</v>
      </c>
      <c r="J90" s="3"/>
      <c r="K90" s="3">
        <v>51000</v>
      </c>
      <c r="L90" s="8"/>
    </row>
    <row r="91" spans="1:12" ht="24" customHeight="1">
      <c r="A91" s="7">
        <v>84</v>
      </c>
      <c r="B91" s="7" t="s">
        <v>955</v>
      </c>
      <c r="C91" s="74" t="s">
        <v>527</v>
      </c>
      <c r="D91" s="75" t="s">
        <v>45</v>
      </c>
      <c r="E91" s="7">
        <v>4</v>
      </c>
      <c r="F91" s="8" t="s">
        <v>608</v>
      </c>
      <c r="G91" s="7">
        <v>1</v>
      </c>
      <c r="H91" s="2">
        <v>51000</v>
      </c>
      <c r="I91" s="3">
        <v>51000</v>
      </c>
      <c r="J91" s="3"/>
      <c r="K91" s="3">
        <v>51000</v>
      </c>
      <c r="L91" s="8"/>
    </row>
    <row r="92" spans="1:12" ht="24" customHeight="1">
      <c r="A92" s="7">
        <v>85</v>
      </c>
      <c r="B92" s="7" t="s">
        <v>69</v>
      </c>
      <c r="C92" s="74" t="s">
        <v>135</v>
      </c>
      <c r="D92" s="75" t="s">
        <v>490</v>
      </c>
      <c r="E92" s="7">
        <v>4</v>
      </c>
      <c r="F92" s="8" t="s">
        <v>608</v>
      </c>
      <c r="G92" s="7">
        <v>1</v>
      </c>
      <c r="H92" s="2">
        <v>51000</v>
      </c>
      <c r="I92" s="3">
        <v>51000</v>
      </c>
      <c r="J92" s="3"/>
      <c r="K92" s="3">
        <v>51000</v>
      </c>
      <c r="L92" s="8"/>
    </row>
    <row r="93" spans="1:12" ht="24" customHeight="1">
      <c r="A93" s="7">
        <v>86</v>
      </c>
      <c r="B93" s="7" t="s">
        <v>957</v>
      </c>
      <c r="C93" s="74" t="s">
        <v>530</v>
      </c>
      <c r="D93" s="75" t="s">
        <v>490</v>
      </c>
      <c r="E93" s="7">
        <v>4</v>
      </c>
      <c r="F93" s="8" t="s">
        <v>608</v>
      </c>
      <c r="G93" s="7">
        <v>1</v>
      </c>
      <c r="H93" s="2">
        <v>51000</v>
      </c>
      <c r="I93" s="3">
        <v>51000</v>
      </c>
      <c r="J93" s="3"/>
      <c r="K93" s="3">
        <v>51000</v>
      </c>
      <c r="L93" s="8"/>
    </row>
    <row r="94" spans="1:12" ht="24" customHeight="1">
      <c r="A94" s="7">
        <v>87</v>
      </c>
      <c r="B94" s="7" t="s">
        <v>70</v>
      </c>
      <c r="C94" s="74" t="s">
        <v>716</v>
      </c>
      <c r="D94" s="75" t="s">
        <v>423</v>
      </c>
      <c r="E94" s="7">
        <v>4</v>
      </c>
      <c r="F94" s="8" t="s">
        <v>577</v>
      </c>
      <c r="G94" s="7">
        <v>2</v>
      </c>
      <c r="H94" s="2">
        <v>51000</v>
      </c>
      <c r="I94" s="3">
        <v>102000</v>
      </c>
      <c r="J94" s="3"/>
      <c r="K94" s="3">
        <v>102000</v>
      </c>
      <c r="L94" s="8"/>
    </row>
    <row r="95" spans="1:12" ht="24" customHeight="1">
      <c r="A95" s="7">
        <v>88</v>
      </c>
      <c r="B95" s="7" t="s">
        <v>71</v>
      </c>
      <c r="C95" s="74" t="s">
        <v>564</v>
      </c>
      <c r="D95" s="75" t="s">
        <v>1090</v>
      </c>
      <c r="E95" s="7">
        <v>4</v>
      </c>
      <c r="F95" s="8" t="s">
        <v>577</v>
      </c>
      <c r="G95" s="7">
        <v>2</v>
      </c>
      <c r="H95" s="2">
        <v>51000</v>
      </c>
      <c r="I95" s="3">
        <v>102000</v>
      </c>
      <c r="J95" s="3"/>
      <c r="K95" s="3">
        <v>102000</v>
      </c>
      <c r="L95" s="8"/>
    </row>
    <row r="96" spans="1:12" ht="24" customHeight="1">
      <c r="A96" s="7">
        <v>89</v>
      </c>
      <c r="B96" s="7" t="s">
        <v>699</v>
      </c>
      <c r="C96" s="74" t="s">
        <v>7</v>
      </c>
      <c r="D96" s="75" t="s">
        <v>8</v>
      </c>
      <c r="E96" s="7">
        <v>4</v>
      </c>
      <c r="F96" s="8" t="s">
        <v>577</v>
      </c>
      <c r="G96" s="7">
        <v>2</v>
      </c>
      <c r="H96" s="2">
        <v>55000</v>
      </c>
      <c r="I96" s="3">
        <v>110000</v>
      </c>
      <c r="J96" s="3"/>
      <c r="K96" s="3">
        <v>110000</v>
      </c>
      <c r="L96" s="8"/>
    </row>
    <row r="97" spans="1:12" ht="24" customHeight="1">
      <c r="A97" s="7">
        <v>90</v>
      </c>
      <c r="B97" s="7" t="s">
        <v>762</v>
      </c>
      <c r="C97" s="74" t="s">
        <v>27</v>
      </c>
      <c r="D97" s="75" t="s">
        <v>1048</v>
      </c>
      <c r="E97" s="7">
        <v>5</v>
      </c>
      <c r="F97" s="8" t="s">
        <v>581</v>
      </c>
      <c r="G97" s="7">
        <v>2</v>
      </c>
      <c r="H97" s="2">
        <v>55000</v>
      </c>
      <c r="I97" s="3">
        <v>110000</v>
      </c>
      <c r="J97" s="3"/>
      <c r="K97" s="3">
        <v>110000</v>
      </c>
      <c r="L97" s="8"/>
    </row>
    <row r="98" spans="1:12" ht="24" customHeight="1">
      <c r="A98" s="7">
        <v>91</v>
      </c>
      <c r="B98" s="7" t="s">
        <v>764</v>
      </c>
      <c r="C98" s="74" t="s">
        <v>716</v>
      </c>
      <c r="D98" s="75" t="s">
        <v>1039</v>
      </c>
      <c r="E98" s="7">
        <v>5</v>
      </c>
      <c r="F98" s="8" t="s">
        <v>581</v>
      </c>
      <c r="G98" s="7">
        <v>3</v>
      </c>
      <c r="H98" s="2">
        <v>51000</v>
      </c>
      <c r="I98" s="3">
        <v>153000</v>
      </c>
      <c r="J98" s="3"/>
      <c r="K98" s="3">
        <v>153000</v>
      </c>
      <c r="L98" s="8"/>
    </row>
    <row r="99" spans="1:12" ht="24" customHeight="1">
      <c r="A99" s="7">
        <v>92</v>
      </c>
      <c r="B99" s="7" t="s">
        <v>763</v>
      </c>
      <c r="C99" s="74" t="s">
        <v>28</v>
      </c>
      <c r="D99" s="75" t="s">
        <v>1024</v>
      </c>
      <c r="E99" s="7">
        <v>5</v>
      </c>
      <c r="F99" s="8" t="s">
        <v>581</v>
      </c>
      <c r="G99" s="7">
        <v>3</v>
      </c>
      <c r="H99" s="2">
        <v>51000</v>
      </c>
      <c r="I99" s="3">
        <v>153000</v>
      </c>
      <c r="J99" s="3"/>
      <c r="K99" s="3">
        <v>153000</v>
      </c>
      <c r="L99" s="8"/>
    </row>
    <row r="100" spans="1:12" ht="24" customHeight="1">
      <c r="A100" s="7">
        <v>93</v>
      </c>
      <c r="B100" s="7" t="s">
        <v>960</v>
      </c>
      <c r="C100" s="74" t="s">
        <v>532</v>
      </c>
      <c r="D100" s="75" t="s">
        <v>13</v>
      </c>
      <c r="E100" s="7">
        <v>5</v>
      </c>
      <c r="F100" s="8" t="s">
        <v>581</v>
      </c>
      <c r="G100" s="7">
        <v>2</v>
      </c>
      <c r="H100" s="2">
        <v>51000</v>
      </c>
      <c r="I100" s="3">
        <v>102000</v>
      </c>
      <c r="J100" s="3"/>
      <c r="K100" s="3">
        <v>102000</v>
      </c>
      <c r="L100" s="8"/>
    </row>
    <row r="101" spans="1:12" ht="24" customHeight="1">
      <c r="A101" s="7">
        <v>94</v>
      </c>
      <c r="B101" s="7" t="s">
        <v>761</v>
      </c>
      <c r="C101" s="74" t="s">
        <v>22</v>
      </c>
      <c r="D101" s="75" t="s">
        <v>31</v>
      </c>
      <c r="E101" s="7">
        <v>5</v>
      </c>
      <c r="F101" s="8" t="s">
        <v>581</v>
      </c>
      <c r="G101" s="7">
        <v>2</v>
      </c>
      <c r="H101" s="2">
        <v>51000</v>
      </c>
      <c r="I101" s="3">
        <v>102000</v>
      </c>
      <c r="J101" s="3"/>
      <c r="K101" s="3">
        <v>102000</v>
      </c>
      <c r="L101" s="8"/>
    </row>
    <row r="102" spans="1:12" ht="24" customHeight="1">
      <c r="A102" s="7">
        <v>95</v>
      </c>
      <c r="B102" s="7" t="s">
        <v>871</v>
      </c>
      <c r="C102" s="74" t="s">
        <v>32</v>
      </c>
      <c r="D102" s="75" t="s">
        <v>33</v>
      </c>
      <c r="E102" s="7">
        <v>5</v>
      </c>
      <c r="F102" s="8" t="s">
        <v>581</v>
      </c>
      <c r="G102" s="7">
        <v>1</v>
      </c>
      <c r="H102" s="2">
        <v>51000</v>
      </c>
      <c r="I102" s="3">
        <v>51000</v>
      </c>
      <c r="J102" s="3"/>
      <c r="K102" s="3">
        <v>51000</v>
      </c>
      <c r="L102" s="8"/>
    </row>
    <row r="103" spans="1:12" ht="24" customHeight="1">
      <c r="A103" s="7">
        <v>96</v>
      </c>
      <c r="B103" s="7" t="s">
        <v>765</v>
      </c>
      <c r="C103" s="74" t="s">
        <v>29</v>
      </c>
      <c r="D103" s="75" t="s">
        <v>30</v>
      </c>
      <c r="E103" s="7">
        <v>5</v>
      </c>
      <c r="F103" s="8" t="s">
        <v>581</v>
      </c>
      <c r="G103" s="7">
        <v>1</v>
      </c>
      <c r="H103" s="2">
        <v>51000</v>
      </c>
      <c r="I103" s="3">
        <v>51000</v>
      </c>
      <c r="J103" s="3"/>
      <c r="K103" s="3">
        <v>51000</v>
      </c>
      <c r="L103" s="8"/>
    </row>
    <row r="104" spans="1:12" ht="24" customHeight="1">
      <c r="A104" s="7">
        <v>97</v>
      </c>
      <c r="B104" s="7" t="s">
        <v>769</v>
      </c>
      <c r="C104" s="74" t="s">
        <v>1055</v>
      </c>
      <c r="D104" s="75" t="s">
        <v>42</v>
      </c>
      <c r="E104" s="7">
        <v>5</v>
      </c>
      <c r="F104" s="8" t="s">
        <v>582</v>
      </c>
      <c r="G104" s="7">
        <v>2</v>
      </c>
      <c r="H104" s="2">
        <v>51000</v>
      </c>
      <c r="I104" s="3">
        <v>102000</v>
      </c>
      <c r="J104" s="3"/>
      <c r="K104" s="3">
        <v>102000</v>
      </c>
      <c r="L104" s="8"/>
    </row>
    <row r="105" spans="1:12" ht="24" customHeight="1">
      <c r="A105" s="7">
        <v>98</v>
      </c>
      <c r="B105" s="7" t="s">
        <v>766</v>
      </c>
      <c r="C105" s="74" t="s">
        <v>1076</v>
      </c>
      <c r="D105" s="75" t="s">
        <v>43</v>
      </c>
      <c r="E105" s="7">
        <v>5</v>
      </c>
      <c r="F105" s="8" t="s">
        <v>582</v>
      </c>
      <c r="G105" s="7">
        <v>2</v>
      </c>
      <c r="H105" s="2">
        <v>65000</v>
      </c>
      <c r="I105" s="3">
        <v>130000</v>
      </c>
      <c r="J105" s="3"/>
      <c r="K105" s="3">
        <v>130000</v>
      </c>
      <c r="L105" s="8"/>
    </row>
    <row r="106" spans="1:12" ht="24" customHeight="1">
      <c r="A106" s="7">
        <v>99</v>
      </c>
      <c r="B106" s="7" t="s">
        <v>709</v>
      </c>
      <c r="C106" s="74" t="s">
        <v>34</v>
      </c>
      <c r="D106" s="75" t="s">
        <v>35</v>
      </c>
      <c r="E106" s="7">
        <v>5</v>
      </c>
      <c r="F106" s="8" t="s">
        <v>582</v>
      </c>
      <c r="G106" s="7">
        <v>2</v>
      </c>
      <c r="H106" s="2">
        <v>65000</v>
      </c>
      <c r="I106" s="3">
        <v>130000</v>
      </c>
      <c r="J106" s="3"/>
      <c r="K106" s="3">
        <v>130000</v>
      </c>
      <c r="L106" s="8"/>
    </row>
    <row r="107" spans="1:12" ht="24" customHeight="1">
      <c r="A107" s="7">
        <v>100</v>
      </c>
      <c r="B107" s="7" t="s">
        <v>767</v>
      </c>
      <c r="C107" s="74" t="s">
        <v>40</v>
      </c>
      <c r="D107" s="75" t="s">
        <v>41</v>
      </c>
      <c r="E107" s="7">
        <v>5</v>
      </c>
      <c r="F107" s="8" t="s">
        <v>582</v>
      </c>
      <c r="G107" s="7">
        <v>2</v>
      </c>
      <c r="H107" s="2">
        <v>51000</v>
      </c>
      <c r="I107" s="3">
        <v>102000</v>
      </c>
      <c r="J107" s="3"/>
      <c r="K107" s="3">
        <v>102000</v>
      </c>
      <c r="L107" s="8"/>
    </row>
    <row r="108" spans="1:12" ht="24" customHeight="1">
      <c r="A108" s="7">
        <v>101</v>
      </c>
      <c r="B108" s="7" t="s">
        <v>768</v>
      </c>
      <c r="C108" s="74" t="s">
        <v>1078</v>
      </c>
      <c r="D108" s="75" t="s">
        <v>39</v>
      </c>
      <c r="E108" s="7">
        <v>5</v>
      </c>
      <c r="F108" s="8" t="s">
        <v>582</v>
      </c>
      <c r="G108" s="7">
        <v>2</v>
      </c>
      <c r="H108" s="2">
        <v>51000</v>
      </c>
      <c r="I108" s="3">
        <v>102000</v>
      </c>
      <c r="J108" s="3"/>
      <c r="K108" s="3">
        <v>102000</v>
      </c>
      <c r="L108" s="8"/>
    </row>
    <row r="109" spans="1:12" ht="24" customHeight="1">
      <c r="A109" s="7">
        <v>102</v>
      </c>
      <c r="B109" s="7" t="s">
        <v>873</v>
      </c>
      <c r="C109" s="74" t="s">
        <v>38</v>
      </c>
      <c r="D109" s="75" t="s">
        <v>1062</v>
      </c>
      <c r="E109" s="7">
        <v>5</v>
      </c>
      <c r="F109" s="8" t="s">
        <v>582</v>
      </c>
      <c r="G109" s="7">
        <v>1</v>
      </c>
      <c r="H109" s="2">
        <v>51000</v>
      </c>
      <c r="I109" s="3">
        <v>51000</v>
      </c>
      <c r="J109" s="3"/>
      <c r="K109" s="3">
        <v>51000</v>
      </c>
      <c r="L109" s="8"/>
    </row>
    <row r="110" spans="1:12" ht="24" customHeight="1">
      <c r="A110" s="7">
        <v>103</v>
      </c>
      <c r="B110" s="7" t="s">
        <v>657</v>
      </c>
      <c r="C110" s="74" t="s">
        <v>36</v>
      </c>
      <c r="D110" s="75" t="s">
        <v>37</v>
      </c>
      <c r="E110" s="7">
        <v>5</v>
      </c>
      <c r="F110" s="8" t="s">
        <v>582</v>
      </c>
      <c r="G110" s="7">
        <v>1</v>
      </c>
      <c r="H110" s="2">
        <v>51000</v>
      </c>
      <c r="I110" s="3">
        <v>51000</v>
      </c>
      <c r="J110" s="3"/>
      <c r="K110" s="3">
        <v>51000</v>
      </c>
      <c r="L110" s="8"/>
    </row>
    <row r="111" spans="1:12" ht="24" customHeight="1">
      <c r="A111" s="7">
        <v>104</v>
      </c>
      <c r="B111" s="7" t="s">
        <v>114</v>
      </c>
      <c r="C111" s="74" t="s">
        <v>169</v>
      </c>
      <c r="D111" s="75" t="s">
        <v>132</v>
      </c>
      <c r="E111" s="7">
        <v>5</v>
      </c>
      <c r="F111" s="8" t="s">
        <v>582</v>
      </c>
      <c r="G111" s="7">
        <v>2</v>
      </c>
      <c r="H111" s="2">
        <v>51000</v>
      </c>
      <c r="I111" s="3">
        <v>102000</v>
      </c>
      <c r="J111" s="3"/>
      <c r="K111" s="3">
        <v>102000</v>
      </c>
      <c r="L111" s="8"/>
    </row>
    <row r="112" spans="1:12" ht="24" customHeight="1">
      <c r="A112" s="7">
        <v>105</v>
      </c>
      <c r="B112" s="7" t="s">
        <v>774</v>
      </c>
      <c r="C112" s="74" t="s">
        <v>22</v>
      </c>
      <c r="D112" s="75" t="s">
        <v>45</v>
      </c>
      <c r="E112" s="7">
        <v>5</v>
      </c>
      <c r="F112" s="8" t="s">
        <v>583</v>
      </c>
      <c r="G112" s="7">
        <v>1</v>
      </c>
      <c r="H112" s="2">
        <v>55000</v>
      </c>
      <c r="I112" s="3">
        <v>55000</v>
      </c>
      <c r="J112" s="3"/>
      <c r="K112" s="3">
        <v>55000</v>
      </c>
      <c r="L112" s="8"/>
    </row>
    <row r="113" spans="1:12" ht="24" customHeight="1">
      <c r="A113" s="7">
        <v>106</v>
      </c>
      <c r="B113" s="7" t="s">
        <v>964</v>
      </c>
      <c r="C113" s="74" t="s">
        <v>539</v>
      </c>
      <c r="D113" s="75" t="s">
        <v>540</v>
      </c>
      <c r="E113" s="7">
        <v>5</v>
      </c>
      <c r="F113" s="8" t="s">
        <v>583</v>
      </c>
      <c r="G113" s="7">
        <v>1</v>
      </c>
      <c r="H113" s="2">
        <v>55000</v>
      </c>
      <c r="I113" s="3">
        <v>55000</v>
      </c>
      <c r="J113" s="3"/>
      <c r="K113" s="3">
        <v>55000</v>
      </c>
      <c r="L113" s="8"/>
    </row>
    <row r="114" spans="1:12" ht="24" customHeight="1">
      <c r="A114" s="7">
        <v>107</v>
      </c>
      <c r="B114" s="7" t="s">
        <v>770</v>
      </c>
      <c r="C114" s="74" t="s">
        <v>47</v>
      </c>
      <c r="D114" s="75" t="s">
        <v>48</v>
      </c>
      <c r="E114" s="7">
        <v>5</v>
      </c>
      <c r="F114" s="8" t="s">
        <v>583</v>
      </c>
      <c r="G114" s="7">
        <v>1</v>
      </c>
      <c r="H114" s="2">
        <v>65000</v>
      </c>
      <c r="I114" s="3">
        <v>65000</v>
      </c>
      <c r="J114" s="3"/>
      <c r="K114" s="3">
        <v>65000</v>
      </c>
      <c r="L114" s="8"/>
    </row>
    <row r="115" spans="1:12" ht="24" customHeight="1">
      <c r="A115" s="7">
        <v>108</v>
      </c>
      <c r="B115" s="7" t="s">
        <v>771</v>
      </c>
      <c r="C115" s="74" t="s">
        <v>1055</v>
      </c>
      <c r="D115" s="75" t="s">
        <v>46</v>
      </c>
      <c r="E115" s="7">
        <v>5</v>
      </c>
      <c r="F115" s="8" t="s">
        <v>583</v>
      </c>
      <c r="G115" s="7">
        <v>2</v>
      </c>
      <c r="H115" s="2">
        <v>51000</v>
      </c>
      <c r="I115" s="3">
        <v>102000</v>
      </c>
      <c r="J115" s="3"/>
      <c r="K115" s="3">
        <v>102000</v>
      </c>
      <c r="L115" s="8"/>
    </row>
    <row r="116" spans="1:12" ht="24" customHeight="1">
      <c r="A116" s="7">
        <v>109</v>
      </c>
      <c r="B116" s="7" t="s">
        <v>872</v>
      </c>
      <c r="C116" s="74" t="s">
        <v>716</v>
      </c>
      <c r="D116" s="75" t="s">
        <v>1062</v>
      </c>
      <c r="E116" s="7">
        <v>5</v>
      </c>
      <c r="F116" s="8" t="s">
        <v>583</v>
      </c>
      <c r="G116" s="7">
        <v>1</v>
      </c>
      <c r="H116" s="2">
        <v>51000</v>
      </c>
      <c r="I116" s="3">
        <v>51000</v>
      </c>
      <c r="J116" s="3"/>
      <c r="K116" s="3">
        <v>51000</v>
      </c>
      <c r="L116" s="8"/>
    </row>
    <row r="117" spans="1:12" ht="24" customHeight="1">
      <c r="A117" s="7">
        <v>110</v>
      </c>
      <c r="B117" s="7" t="s">
        <v>772</v>
      </c>
      <c r="C117" s="74" t="s">
        <v>49</v>
      </c>
      <c r="D117" s="75" t="s">
        <v>1056</v>
      </c>
      <c r="E117" s="7">
        <v>5</v>
      </c>
      <c r="F117" s="8" t="s">
        <v>583</v>
      </c>
      <c r="G117" s="7">
        <v>1</v>
      </c>
      <c r="H117" s="2">
        <v>51000</v>
      </c>
      <c r="I117" s="3">
        <v>51000</v>
      </c>
      <c r="J117" s="3"/>
      <c r="K117" s="3">
        <v>51000</v>
      </c>
      <c r="L117" s="8"/>
    </row>
    <row r="118" spans="1:12" ht="24" customHeight="1">
      <c r="A118" s="7">
        <v>111</v>
      </c>
      <c r="B118" s="7" t="s">
        <v>773</v>
      </c>
      <c r="C118" s="74" t="s">
        <v>1088</v>
      </c>
      <c r="D118" s="75" t="s">
        <v>1075</v>
      </c>
      <c r="E118" s="7">
        <v>5</v>
      </c>
      <c r="F118" s="8" t="s">
        <v>583</v>
      </c>
      <c r="G118" s="7">
        <v>2</v>
      </c>
      <c r="H118" s="2">
        <v>51000</v>
      </c>
      <c r="I118" s="3">
        <v>102000</v>
      </c>
      <c r="J118" s="3"/>
      <c r="K118" s="3">
        <v>102000</v>
      </c>
      <c r="L118" s="8"/>
    </row>
    <row r="119" spans="1:12" ht="24" customHeight="1">
      <c r="A119" s="7">
        <v>112</v>
      </c>
      <c r="B119" s="7" t="s">
        <v>961</v>
      </c>
      <c r="C119" s="74" t="s">
        <v>533</v>
      </c>
      <c r="D119" s="75" t="s">
        <v>1092</v>
      </c>
      <c r="E119" s="7">
        <v>5</v>
      </c>
      <c r="F119" s="8" t="s">
        <v>609</v>
      </c>
      <c r="G119" s="7">
        <v>1</v>
      </c>
      <c r="H119" s="2">
        <v>51000</v>
      </c>
      <c r="I119" s="3">
        <v>51000</v>
      </c>
      <c r="J119" s="3"/>
      <c r="K119" s="3">
        <v>51000</v>
      </c>
      <c r="L119" s="8"/>
    </row>
    <row r="120" spans="1:12" ht="24" customHeight="1">
      <c r="A120" s="7">
        <v>113</v>
      </c>
      <c r="B120" s="7" t="s">
        <v>962</v>
      </c>
      <c r="C120" s="74" t="s">
        <v>534</v>
      </c>
      <c r="D120" s="75" t="s">
        <v>535</v>
      </c>
      <c r="E120" s="7">
        <v>5</v>
      </c>
      <c r="F120" s="8" t="s">
        <v>609</v>
      </c>
      <c r="G120" s="7">
        <v>1</v>
      </c>
      <c r="H120" s="2">
        <v>51000</v>
      </c>
      <c r="I120" s="3">
        <v>51000</v>
      </c>
      <c r="J120" s="3"/>
      <c r="K120" s="3">
        <v>51000</v>
      </c>
      <c r="L120" s="8"/>
    </row>
    <row r="121" spans="1:12" ht="24" customHeight="1">
      <c r="A121" s="7">
        <v>114</v>
      </c>
      <c r="B121" s="7" t="s">
        <v>118</v>
      </c>
      <c r="C121" s="74" t="s">
        <v>172</v>
      </c>
      <c r="D121" s="75" t="s">
        <v>525</v>
      </c>
      <c r="E121" s="7">
        <v>5</v>
      </c>
      <c r="F121" s="8" t="s">
        <v>609</v>
      </c>
      <c r="G121" s="7">
        <v>1</v>
      </c>
      <c r="H121" s="2">
        <v>65000</v>
      </c>
      <c r="I121" s="3">
        <v>65000</v>
      </c>
      <c r="J121" s="3"/>
      <c r="K121" s="3">
        <v>65000</v>
      </c>
      <c r="L121" s="8"/>
    </row>
    <row r="122" spans="1:12" ht="24" customHeight="1">
      <c r="A122" s="7">
        <v>115</v>
      </c>
      <c r="B122" s="7" t="s">
        <v>963</v>
      </c>
      <c r="C122" s="74" t="s">
        <v>536</v>
      </c>
      <c r="D122" s="75" t="s">
        <v>537</v>
      </c>
      <c r="E122" s="7">
        <v>5</v>
      </c>
      <c r="F122" s="8" t="s">
        <v>609</v>
      </c>
      <c r="G122" s="7">
        <v>2</v>
      </c>
      <c r="H122" s="2">
        <v>51000</v>
      </c>
      <c r="I122" s="3">
        <v>102000</v>
      </c>
      <c r="J122" s="3"/>
      <c r="K122" s="3">
        <v>102000</v>
      </c>
      <c r="L122" s="8"/>
    </row>
    <row r="123" spans="1:12" ht="24" customHeight="1">
      <c r="A123" s="7">
        <v>116</v>
      </c>
      <c r="B123" s="7" t="s">
        <v>117</v>
      </c>
      <c r="C123" s="74" t="s">
        <v>171</v>
      </c>
      <c r="D123" s="75" t="s">
        <v>137</v>
      </c>
      <c r="E123" s="7">
        <v>5</v>
      </c>
      <c r="F123" s="8" t="s">
        <v>609</v>
      </c>
      <c r="G123" s="7">
        <v>1</v>
      </c>
      <c r="H123" s="2">
        <v>65000</v>
      </c>
      <c r="I123" s="3">
        <v>65000</v>
      </c>
      <c r="J123" s="3"/>
      <c r="K123" s="3">
        <v>65000</v>
      </c>
      <c r="L123" s="8"/>
    </row>
    <row r="124" spans="1:12" ht="24" customHeight="1">
      <c r="A124" s="7">
        <v>117</v>
      </c>
      <c r="B124" s="7" t="s">
        <v>115</v>
      </c>
      <c r="C124" s="74" t="s">
        <v>170</v>
      </c>
      <c r="D124" s="75" t="s">
        <v>1087</v>
      </c>
      <c r="E124" s="7">
        <v>5</v>
      </c>
      <c r="F124" s="8" t="s">
        <v>609</v>
      </c>
      <c r="G124" s="7">
        <v>2</v>
      </c>
      <c r="H124" s="2">
        <v>65000</v>
      </c>
      <c r="I124" s="3">
        <v>130000</v>
      </c>
      <c r="J124" s="3"/>
      <c r="K124" s="3">
        <v>130000</v>
      </c>
      <c r="L124" s="8"/>
    </row>
    <row r="125" spans="1:12" ht="24" customHeight="1">
      <c r="A125" s="7">
        <v>118</v>
      </c>
      <c r="B125" s="7" t="s">
        <v>116</v>
      </c>
      <c r="C125" s="74" t="s">
        <v>468</v>
      </c>
      <c r="D125" s="75" t="s">
        <v>455</v>
      </c>
      <c r="E125" s="7">
        <v>5</v>
      </c>
      <c r="F125" s="8" t="s">
        <v>609</v>
      </c>
      <c r="G125" s="7">
        <v>1</v>
      </c>
      <c r="H125" s="2">
        <v>51000</v>
      </c>
      <c r="I125" s="3">
        <v>51000</v>
      </c>
      <c r="J125" s="3"/>
      <c r="K125" s="3">
        <v>51000</v>
      </c>
      <c r="L125" s="8"/>
    </row>
    <row r="126" spans="1:12" ht="24" customHeight="1">
      <c r="A126" s="7">
        <v>119</v>
      </c>
      <c r="B126" s="7" t="s">
        <v>777</v>
      </c>
      <c r="C126" s="74" t="s">
        <v>15</v>
      </c>
      <c r="D126" s="75" t="s">
        <v>1026</v>
      </c>
      <c r="E126" s="7">
        <v>6</v>
      </c>
      <c r="F126" s="8" t="s">
        <v>584</v>
      </c>
      <c r="G126" s="7">
        <v>3</v>
      </c>
      <c r="H126" s="2">
        <v>51000</v>
      </c>
      <c r="I126" s="3">
        <v>153000</v>
      </c>
      <c r="J126" s="3"/>
      <c r="K126" s="3">
        <v>153000</v>
      </c>
      <c r="L126" s="8"/>
    </row>
    <row r="127" spans="1:12" ht="24" customHeight="1">
      <c r="A127" s="7">
        <v>120</v>
      </c>
      <c r="B127" s="7" t="s">
        <v>776</v>
      </c>
      <c r="C127" s="74" t="s">
        <v>1066</v>
      </c>
      <c r="D127" s="75" t="s">
        <v>1081</v>
      </c>
      <c r="E127" s="7">
        <v>6</v>
      </c>
      <c r="F127" s="8" t="s">
        <v>584</v>
      </c>
      <c r="G127" s="7">
        <v>2</v>
      </c>
      <c r="H127" s="2">
        <v>51000</v>
      </c>
      <c r="I127" s="3">
        <v>102000</v>
      </c>
      <c r="J127" s="3"/>
      <c r="K127" s="3">
        <v>102000</v>
      </c>
      <c r="L127" s="8"/>
    </row>
    <row r="128" spans="1:12" ht="24" customHeight="1">
      <c r="A128" s="7">
        <v>121</v>
      </c>
      <c r="B128" s="7" t="s">
        <v>779</v>
      </c>
      <c r="C128" s="74" t="s">
        <v>422</v>
      </c>
      <c r="D128" s="75" t="s">
        <v>423</v>
      </c>
      <c r="E128" s="7">
        <v>6</v>
      </c>
      <c r="F128" s="8" t="s">
        <v>584</v>
      </c>
      <c r="G128" s="7">
        <v>2</v>
      </c>
      <c r="H128" s="2">
        <v>51000</v>
      </c>
      <c r="I128" s="3">
        <v>102000</v>
      </c>
      <c r="J128" s="3"/>
      <c r="K128" s="3">
        <v>102000</v>
      </c>
      <c r="L128" s="8"/>
    </row>
    <row r="129" spans="1:12" ht="24" customHeight="1">
      <c r="A129" s="7">
        <v>122</v>
      </c>
      <c r="B129" s="7" t="s">
        <v>79</v>
      </c>
      <c r="C129" s="74" t="s">
        <v>50</v>
      </c>
      <c r="D129" s="75" t="s">
        <v>550</v>
      </c>
      <c r="E129" s="7">
        <v>6</v>
      </c>
      <c r="F129" s="8" t="s">
        <v>584</v>
      </c>
      <c r="G129" s="7">
        <v>1</v>
      </c>
      <c r="H129" s="2">
        <v>51000</v>
      </c>
      <c r="I129" s="3">
        <v>51000</v>
      </c>
      <c r="J129" s="3"/>
      <c r="K129" s="3">
        <v>51000</v>
      </c>
      <c r="L129" s="8"/>
    </row>
    <row r="130" spans="1:12" ht="24" customHeight="1">
      <c r="A130" s="7">
        <v>123</v>
      </c>
      <c r="B130" s="7" t="s">
        <v>778</v>
      </c>
      <c r="C130" s="74" t="s">
        <v>51</v>
      </c>
      <c r="D130" s="75" t="s">
        <v>421</v>
      </c>
      <c r="E130" s="7">
        <v>6</v>
      </c>
      <c r="F130" s="8" t="s">
        <v>584</v>
      </c>
      <c r="G130" s="7">
        <v>3</v>
      </c>
      <c r="H130" s="2">
        <v>51000</v>
      </c>
      <c r="I130" s="3">
        <v>153000</v>
      </c>
      <c r="J130" s="3"/>
      <c r="K130" s="3">
        <v>153000</v>
      </c>
      <c r="L130" s="8"/>
    </row>
    <row r="131" spans="1:12" ht="24" customHeight="1">
      <c r="A131" s="7">
        <v>124</v>
      </c>
      <c r="B131" s="7" t="s">
        <v>659</v>
      </c>
      <c r="C131" s="74" t="s">
        <v>711</v>
      </c>
      <c r="D131" s="75" t="s">
        <v>424</v>
      </c>
      <c r="E131" s="7">
        <v>6</v>
      </c>
      <c r="F131" s="8" t="s">
        <v>584</v>
      </c>
      <c r="G131" s="7">
        <v>3</v>
      </c>
      <c r="H131" s="2">
        <v>51000</v>
      </c>
      <c r="I131" s="3">
        <v>153000</v>
      </c>
      <c r="J131" s="3"/>
      <c r="K131" s="3">
        <v>153000</v>
      </c>
      <c r="L131" s="8"/>
    </row>
    <row r="132" spans="1:12" ht="24" customHeight="1">
      <c r="A132" s="7">
        <v>125</v>
      </c>
      <c r="B132" s="7" t="s">
        <v>85</v>
      </c>
      <c r="C132" s="74" t="s">
        <v>837</v>
      </c>
      <c r="D132" s="75" t="s">
        <v>1035</v>
      </c>
      <c r="E132" s="7">
        <v>7</v>
      </c>
      <c r="F132" s="8" t="s">
        <v>585</v>
      </c>
      <c r="G132" s="7">
        <v>1</v>
      </c>
      <c r="H132" s="2">
        <v>51000</v>
      </c>
      <c r="I132" s="3">
        <v>51000</v>
      </c>
      <c r="J132" s="3"/>
      <c r="K132" s="3">
        <v>51000</v>
      </c>
      <c r="L132" s="8"/>
    </row>
    <row r="133" spans="1:12" ht="24" customHeight="1">
      <c r="A133" s="7">
        <v>126</v>
      </c>
      <c r="B133" s="7" t="s">
        <v>86</v>
      </c>
      <c r="C133" s="74" t="s">
        <v>422</v>
      </c>
      <c r="D133" s="75" t="s">
        <v>144</v>
      </c>
      <c r="E133" s="7">
        <v>7</v>
      </c>
      <c r="F133" s="8" t="s">
        <v>585</v>
      </c>
      <c r="G133" s="7">
        <v>1</v>
      </c>
      <c r="H133" s="2">
        <v>51000</v>
      </c>
      <c r="I133" s="3">
        <v>51000</v>
      </c>
      <c r="J133" s="3"/>
      <c r="K133" s="3">
        <v>51000</v>
      </c>
      <c r="L133" s="8"/>
    </row>
    <row r="134" spans="1:12" ht="24" customHeight="1">
      <c r="A134" s="7">
        <v>127</v>
      </c>
      <c r="B134" s="7" t="s">
        <v>797</v>
      </c>
      <c r="C134" s="74" t="s">
        <v>51</v>
      </c>
      <c r="D134" s="75" t="s">
        <v>41</v>
      </c>
      <c r="E134" s="7">
        <v>7</v>
      </c>
      <c r="F134" s="8" t="s">
        <v>587</v>
      </c>
      <c r="G134" s="7">
        <v>2</v>
      </c>
      <c r="H134" s="2">
        <v>51000</v>
      </c>
      <c r="I134" s="3">
        <v>102000</v>
      </c>
      <c r="J134" s="3"/>
      <c r="K134" s="3">
        <v>102000</v>
      </c>
      <c r="L134" s="8"/>
    </row>
    <row r="135" spans="1:12" ht="24" customHeight="1">
      <c r="A135" s="7">
        <v>128</v>
      </c>
      <c r="B135" s="7" t="s">
        <v>796</v>
      </c>
      <c r="C135" s="74" t="s">
        <v>437</v>
      </c>
      <c r="D135" s="75" t="s">
        <v>438</v>
      </c>
      <c r="E135" s="7">
        <v>7</v>
      </c>
      <c r="F135" s="8" t="s">
        <v>587</v>
      </c>
      <c r="G135" s="7">
        <v>1</v>
      </c>
      <c r="H135" s="2">
        <v>51000</v>
      </c>
      <c r="I135" s="3">
        <v>51000</v>
      </c>
      <c r="J135" s="3"/>
      <c r="K135" s="3">
        <v>51000</v>
      </c>
      <c r="L135" s="8"/>
    </row>
    <row r="136" spans="1:12" ht="24" customHeight="1">
      <c r="A136" s="7">
        <v>129</v>
      </c>
      <c r="B136" s="7" t="s">
        <v>794</v>
      </c>
      <c r="C136" s="74" t="s">
        <v>435</v>
      </c>
      <c r="D136" s="75" t="s">
        <v>33</v>
      </c>
      <c r="E136" s="7">
        <v>7</v>
      </c>
      <c r="F136" s="8" t="s">
        <v>587</v>
      </c>
      <c r="G136" s="7">
        <v>1</v>
      </c>
      <c r="H136" s="2">
        <v>51000</v>
      </c>
      <c r="I136" s="3">
        <v>51000</v>
      </c>
      <c r="J136" s="3"/>
      <c r="K136" s="3">
        <v>51000</v>
      </c>
      <c r="L136" s="8"/>
    </row>
    <row r="137" spans="1:12" ht="24" customHeight="1">
      <c r="A137" s="7">
        <v>130</v>
      </c>
      <c r="B137" s="7" t="s">
        <v>792</v>
      </c>
      <c r="C137" s="74" t="s">
        <v>440</v>
      </c>
      <c r="D137" s="75" t="s">
        <v>1062</v>
      </c>
      <c r="E137" s="7">
        <v>7</v>
      </c>
      <c r="F137" s="8" t="s">
        <v>587</v>
      </c>
      <c r="G137" s="7">
        <v>1</v>
      </c>
      <c r="H137" s="2">
        <v>51000</v>
      </c>
      <c r="I137" s="3">
        <v>51000</v>
      </c>
      <c r="J137" s="3"/>
      <c r="K137" s="3">
        <v>51000</v>
      </c>
      <c r="L137" s="8"/>
    </row>
    <row r="138" spans="1:12" ht="24" customHeight="1">
      <c r="A138" s="7">
        <v>131</v>
      </c>
      <c r="B138" s="7" t="s">
        <v>87</v>
      </c>
      <c r="C138" s="74" t="s">
        <v>541</v>
      </c>
      <c r="D138" s="75" t="s">
        <v>44</v>
      </c>
      <c r="E138" s="7">
        <v>7</v>
      </c>
      <c r="F138" s="8" t="s">
        <v>587</v>
      </c>
      <c r="G138" s="7">
        <v>3</v>
      </c>
      <c r="H138" s="2">
        <v>51000</v>
      </c>
      <c r="I138" s="3">
        <v>153000</v>
      </c>
      <c r="J138" s="3"/>
      <c r="K138" s="3">
        <v>153000</v>
      </c>
      <c r="L138" s="8"/>
    </row>
    <row r="139" spans="1:12" ht="24" customHeight="1">
      <c r="A139" s="7">
        <v>132</v>
      </c>
      <c r="B139" s="7" t="s">
        <v>793</v>
      </c>
      <c r="C139" s="74" t="s">
        <v>436</v>
      </c>
      <c r="D139" s="75" t="s">
        <v>1049</v>
      </c>
      <c r="E139" s="7">
        <v>7</v>
      </c>
      <c r="F139" s="8" t="s">
        <v>587</v>
      </c>
      <c r="G139" s="7">
        <v>3</v>
      </c>
      <c r="H139" s="2">
        <v>51000</v>
      </c>
      <c r="I139" s="3">
        <v>153000</v>
      </c>
      <c r="J139" s="3"/>
      <c r="K139" s="3">
        <v>153000</v>
      </c>
      <c r="L139" s="8"/>
    </row>
    <row r="140" spans="1:12" ht="24" customHeight="1">
      <c r="A140" s="7">
        <v>133</v>
      </c>
      <c r="B140" s="7" t="s">
        <v>795</v>
      </c>
      <c r="C140" s="74" t="s">
        <v>22</v>
      </c>
      <c r="D140" s="75" t="s">
        <v>1029</v>
      </c>
      <c r="E140" s="7">
        <v>7</v>
      </c>
      <c r="F140" s="8" t="s">
        <v>587</v>
      </c>
      <c r="G140" s="7">
        <v>1</v>
      </c>
      <c r="H140" s="2">
        <v>55000</v>
      </c>
      <c r="I140" s="3">
        <v>55000</v>
      </c>
      <c r="J140" s="3"/>
      <c r="K140" s="3">
        <v>55000</v>
      </c>
      <c r="L140" s="8"/>
    </row>
    <row r="141" spans="1:12" ht="24" customHeight="1">
      <c r="A141" s="7">
        <v>134</v>
      </c>
      <c r="B141" s="7" t="s">
        <v>1014</v>
      </c>
      <c r="C141" s="74" t="s">
        <v>557</v>
      </c>
      <c r="D141" s="75" t="s">
        <v>558</v>
      </c>
      <c r="E141" s="7">
        <v>7</v>
      </c>
      <c r="F141" s="8" t="s">
        <v>586</v>
      </c>
      <c r="G141" s="7">
        <v>1</v>
      </c>
      <c r="H141" s="2">
        <v>51000</v>
      </c>
      <c r="I141" s="3">
        <v>51000</v>
      </c>
      <c r="J141" s="3"/>
      <c r="K141" s="3">
        <v>51000</v>
      </c>
      <c r="L141" s="8"/>
    </row>
    <row r="142" spans="1:12" ht="24" customHeight="1">
      <c r="A142" s="7">
        <v>135</v>
      </c>
      <c r="B142" s="7" t="s">
        <v>791</v>
      </c>
      <c r="C142" s="74" t="s">
        <v>432</v>
      </c>
      <c r="D142" s="75" t="s">
        <v>433</v>
      </c>
      <c r="E142" s="7">
        <v>7</v>
      </c>
      <c r="F142" s="8" t="s">
        <v>586</v>
      </c>
      <c r="G142" s="7">
        <v>1</v>
      </c>
      <c r="H142" s="2">
        <v>55000</v>
      </c>
      <c r="I142" s="3">
        <v>55000</v>
      </c>
      <c r="J142" s="3"/>
      <c r="K142" s="3">
        <v>55000</v>
      </c>
      <c r="L142" s="8"/>
    </row>
    <row r="143" spans="1:12" ht="24" customHeight="1">
      <c r="A143" s="7">
        <v>136</v>
      </c>
      <c r="B143" s="7" t="s">
        <v>790</v>
      </c>
      <c r="C143" s="74" t="s">
        <v>430</v>
      </c>
      <c r="D143" s="75" t="s">
        <v>431</v>
      </c>
      <c r="E143" s="7">
        <v>7</v>
      </c>
      <c r="F143" s="8" t="s">
        <v>586</v>
      </c>
      <c r="G143" s="7">
        <v>1</v>
      </c>
      <c r="H143" s="2">
        <v>65000</v>
      </c>
      <c r="I143" s="3">
        <v>65000</v>
      </c>
      <c r="J143" s="3"/>
      <c r="K143" s="3">
        <v>65000</v>
      </c>
      <c r="L143" s="8"/>
    </row>
    <row r="144" spans="1:12" ht="24" customHeight="1">
      <c r="A144" s="7">
        <v>137</v>
      </c>
      <c r="B144" s="7" t="s">
        <v>667</v>
      </c>
      <c r="C144" s="74" t="s">
        <v>434</v>
      </c>
      <c r="D144" s="75" t="s">
        <v>425</v>
      </c>
      <c r="E144" s="7">
        <v>7</v>
      </c>
      <c r="F144" s="8" t="s">
        <v>586</v>
      </c>
      <c r="G144" s="7">
        <v>1</v>
      </c>
      <c r="H144" s="2">
        <v>51000</v>
      </c>
      <c r="I144" s="3">
        <v>51000</v>
      </c>
      <c r="J144" s="3"/>
      <c r="K144" s="3">
        <v>51000</v>
      </c>
      <c r="L144" s="8"/>
    </row>
    <row r="145" spans="1:12" ht="24" customHeight="1">
      <c r="A145" s="7">
        <v>138</v>
      </c>
      <c r="B145" s="7" t="s">
        <v>52</v>
      </c>
      <c r="C145" s="74" t="s">
        <v>119</v>
      </c>
      <c r="D145" s="75" t="s">
        <v>474</v>
      </c>
      <c r="E145" s="7">
        <v>8</v>
      </c>
      <c r="F145" s="8" t="s">
        <v>120</v>
      </c>
      <c r="G145" s="7">
        <v>1</v>
      </c>
      <c r="H145" s="2">
        <v>51000</v>
      </c>
      <c r="I145" s="3">
        <v>51000</v>
      </c>
      <c r="J145" s="3"/>
      <c r="K145" s="3">
        <v>51000</v>
      </c>
      <c r="L145" s="8"/>
    </row>
    <row r="146" spans="1:12" ht="24" customHeight="1">
      <c r="A146" s="7">
        <v>139</v>
      </c>
      <c r="B146" s="7" t="s">
        <v>57</v>
      </c>
      <c r="C146" s="74" t="s">
        <v>439</v>
      </c>
      <c r="D146" s="75" t="s">
        <v>1029</v>
      </c>
      <c r="E146" s="7">
        <v>8</v>
      </c>
      <c r="F146" s="8" t="s">
        <v>120</v>
      </c>
      <c r="G146" s="7">
        <v>1</v>
      </c>
      <c r="H146" s="2">
        <v>65000</v>
      </c>
      <c r="I146" s="3">
        <v>65000</v>
      </c>
      <c r="J146" s="3"/>
      <c r="K146" s="3">
        <v>65000</v>
      </c>
      <c r="L146" s="8"/>
    </row>
    <row r="147" spans="1:12" ht="24" customHeight="1">
      <c r="A147" s="7">
        <v>140</v>
      </c>
      <c r="B147" s="7" t="s">
        <v>53</v>
      </c>
      <c r="C147" s="74" t="s">
        <v>22</v>
      </c>
      <c r="D147" s="75" t="s">
        <v>48</v>
      </c>
      <c r="E147" s="7">
        <v>8</v>
      </c>
      <c r="F147" s="8" t="s">
        <v>120</v>
      </c>
      <c r="G147" s="7">
        <v>2</v>
      </c>
      <c r="H147" s="2">
        <v>51000</v>
      </c>
      <c r="I147" s="3">
        <v>102000</v>
      </c>
      <c r="J147" s="3"/>
      <c r="K147" s="3">
        <v>102000</v>
      </c>
      <c r="L147" s="8"/>
    </row>
    <row r="148" spans="1:12" ht="24" customHeight="1">
      <c r="A148" s="7">
        <v>141</v>
      </c>
      <c r="B148" s="7" t="s">
        <v>54</v>
      </c>
      <c r="C148" s="74" t="s">
        <v>452</v>
      </c>
      <c r="D148" s="75" t="s">
        <v>121</v>
      </c>
      <c r="E148" s="7">
        <v>8</v>
      </c>
      <c r="F148" s="8" t="s">
        <v>120</v>
      </c>
      <c r="G148" s="7">
        <v>1</v>
      </c>
      <c r="H148" s="2">
        <v>51000</v>
      </c>
      <c r="I148" s="3">
        <v>51000</v>
      </c>
      <c r="J148" s="3"/>
      <c r="K148" s="3">
        <v>51000</v>
      </c>
      <c r="L148" s="8"/>
    </row>
    <row r="149" spans="1:12" ht="24" customHeight="1">
      <c r="A149" s="7">
        <v>142</v>
      </c>
      <c r="B149" s="7" t="s">
        <v>58</v>
      </c>
      <c r="C149" s="74" t="s">
        <v>125</v>
      </c>
      <c r="D149" s="75" t="s">
        <v>424</v>
      </c>
      <c r="E149" s="7">
        <v>8</v>
      </c>
      <c r="F149" s="8" t="s">
        <v>126</v>
      </c>
      <c r="G149" s="7">
        <v>1</v>
      </c>
      <c r="H149" s="2">
        <v>51000</v>
      </c>
      <c r="I149" s="3">
        <v>51000</v>
      </c>
      <c r="J149" s="3"/>
      <c r="K149" s="3">
        <v>51000</v>
      </c>
      <c r="L149" s="8"/>
    </row>
    <row r="150" spans="1:12" ht="24" customHeight="1">
      <c r="A150" s="7">
        <v>143</v>
      </c>
      <c r="B150" s="7" t="s">
        <v>55</v>
      </c>
      <c r="C150" s="74" t="s">
        <v>122</v>
      </c>
      <c r="D150" s="75" t="s">
        <v>1090</v>
      </c>
      <c r="E150" s="7">
        <v>8</v>
      </c>
      <c r="F150" s="8" t="s">
        <v>123</v>
      </c>
      <c r="G150" s="7">
        <v>1</v>
      </c>
      <c r="H150" s="2">
        <v>65000</v>
      </c>
      <c r="I150" s="3">
        <v>65000</v>
      </c>
      <c r="J150" s="3"/>
      <c r="K150" s="3">
        <v>65000</v>
      </c>
      <c r="L150" s="8"/>
    </row>
    <row r="151" spans="1:12" ht="24" customHeight="1">
      <c r="A151" s="7">
        <v>144</v>
      </c>
      <c r="B151" s="7" t="s">
        <v>56</v>
      </c>
      <c r="C151" s="74" t="s">
        <v>124</v>
      </c>
      <c r="D151" s="75" t="s">
        <v>41</v>
      </c>
      <c r="E151" s="7">
        <v>8</v>
      </c>
      <c r="F151" s="8" t="s">
        <v>123</v>
      </c>
      <c r="G151" s="7">
        <v>1</v>
      </c>
      <c r="H151" s="2">
        <v>55000</v>
      </c>
      <c r="I151" s="3">
        <v>55000</v>
      </c>
      <c r="J151" s="3"/>
      <c r="K151" s="3">
        <v>55000</v>
      </c>
      <c r="L151" s="8"/>
    </row>
    <row r="152" spans="1:12" ht="24" customHeight="1">
      <c r="A152" s="7">
        <v>1</v>
      </c>
      <c r="B152" s="7" t="s">
        <v>981</v>
      </c>
      <c r="C152" s="74" t="s">
        <v>561</v>
      </c>
      <c r="D152" s="75" t="s">
        <v>562</v>
      </c>
      <c r="E152" s="7">
        <v>9</v>
      </c>
      <c r="F152" s="8" t="s">
        <v>613</v>
      </c>
      <c r="G152" s="7">
        <v>5</v>
      </c>
      <c r="H152" s="2">
        <v>55000</v>
      </c>
      <c r="I152" s="3">
        <v>275000</v>
      </c>
      <c r="J152" s="3"/>
      <c r="K152" s="3">
        <v>275000</v>
      </c>
      <c r="L152" s="8"/>
    </row>
    <row r="153" spans="1:12" ht="24" customHeight="1">
      <c r="A153" s="7">
        <v>2</v>
      </c>
      <c r="B153" s="7" t="s">
        <v>980</v>
      </c>
      <c r="C153" s="74" t="s">
        <v>559</v>
      </c>
      <c r="D153" s="75" t="s">
        <v>560</v>
      </c>
      <c r="E153" s="7">
        <v>9</v>
      </c>
      <c r="F153" s="8" t="s">
        <v>613</v>
      </c>
      <c r="G153" s="7">
        <v>4</v>
      </c>
      <c r="H153" s="2">
        <v>65000</v>
      </c>
      <c r="I153" s="3">
        <v>260000</v>
      </c>
      <c r="J153" s="3"/>
      <c r="K153" s="3">
        <v>260000</v>
      </c>
      <c r="L153" s="8"/>
    </row>
    <row r="154" spans="1:12" ht="24" customHeight="1">
      <c r="A154" s="7">
        <v>3</v>
      </c>
      <c r="B154" s="7" t="s">
        <v>983</v>
      </c>
      <c r="C154" s="74" t="s">
        <v>564</v>
      </c>
      <c r="D154" s="75" t="s">
        <v>1090</v>
      </c>
      <c r="E154" s="7">
        <v>9</v>
      </c>
      <c r="F154" s="8" t="s">
        <v>613</v>
      </c>
      <c r="G154" s="7">
        <v>2</v>
      </c>
      <c r="H154" s="2">
        <v>51000</v>
      </c>
      <c r="I154" s="3">
        <v>102000</v>
      </c>
      <c r="J154" s="3"/>
      <c r="K154" s="3">
        <v>102000</v>
      </c>
      <c r="L154" s="8"/>
    </row>
    <row r="155" spans="1:12" ht="24" customHeight="1">
      <c r="A155" s="7">
        <v>4</v>
      </c>
      <c r="B155" s="7" t="s">
        <v>1104</v>
      </c>
      <c r="C155" s="74" t="s">
        <v>1019</v>
      </c>
      <c r="D155" s="75" t="s">
        <v>8</v>
      </c>
      <c r="E155" s="7">
        <v>9</v>
      </c>
      <c r="F155" s="8" t="s">
        <v>1113</v>
      </c>
      <c r="G155" s="7">
        <v>6</v>
      </c>
      <c r="H155" s="2">
        <v>51000</v>
      </c>
      <c r="I155" s="3">
        <v>306000</v>
      </c>
      <c r="J155" s="3"/>
      <c r="K155" s="3">
        <v>306000</v>
      </c>
      <c r="L155" s="8"/>
    </row>
    <row r="156" spans="1:12" ht="24" customHeight="1">
      <c r="A156" s="7">
        <v>5</v>
      </c>
      <c r="B156" s="7" t="s">
        <v>1102</v>
      </c>
      <c r="C156" s="74" t="s">
        <v>1114</v>
      </c>
      <c r="D156" s="75" t="s">
        <v>553</v>
      </c>
      <c r="E156" s="7">
        <v>9</v>
      </c>
      <c r="F156" s="8" t="s">
        <v>1113</v>
      </c>
      <c r="G156" s="7">
        <v>6</v>
      </c>
      <c r="H156" s="2">
        <v>51000</v>
      </c>
      <c r="I156" s="3">
        <v>306000</v>
      </c>
      <c r="J156" s="3"/>
      <c r="K156" s="3">
        <v>306000</v>
      </c>
      <c r="L156" s="8"/>
    </row>
    <row r="157" spans="1:12" ht="24" customHeight="1">
      <c r="A157" s="7">
        <v>6</v>
      </c>
      <c r="B157" s="7" t="s">
        <v>1101</v>
      </c>
      <c r="C157" s="74" t="s">
        <v>1076</v>
      </c>
      <c r="D157" s="75" t="s">
        <v>423</v>
      </c>
      <c r="E157" s="7">
        <v>9</v>
      </c>
      <c r="F157" s="8" t="s">
        <v>1113</v>
      </c>
      <c r="G157" s="7">
        <v>6</v>
      </c>
      <c r="H157" s="2">
        <v>65000</v>
      </c>
      <c r="I157" s="3">
        <v>390000</v>
      </c>
      <c r="J157" s="3"/>
      <c r="K157" s="3">
        <v>390000</v>
      </c>
      <c r="L157" s="8"/>
    </row>
    <row r="158" spans="1:12" ht="24" customHeight="1">
      <c r="A158" s="7">
        <v>7</v>
      </c>
      <c r="B158" s="7" t="s">
        <v>1100</v>
      </c>
      <c r="C158" s="74" t="s">
        <v>1112</v>
      </c>
      <c r="D158" s="75" t="s">
        <v>1033</v>
      </c>
      <c r="E158" s="7">
        <v>9</v>
      </c>
      <c r="F158" s="8" t="s">
        <v>1113</v>
      </c>
      <c r="G158" s="7">
        <v>6</v>
      </c>
      <c r="H158" s="2">
        <v>65000</v>
      </c>
      <c r="I158" s="3">
        <v>390000</v>
      </c>
      <c r="J158" s="3"/>
      <c r="K158" s="3">
        <v>390000</v>
      </c>
      <c r="L158" s="8"/>
    </row>
    <row r="159" spans="1:12" ht="24" customHeight="1">
      <c r="A159" s="7">
        <v>8</v>
      </c>
      <c r="B159" s="7" t="s">
        <v>1103</v>
      </c>
      <c r="C159" s="74" t="s">
        <v>1115</v>
      </c>
      <c r="D159" s="75" t="s">
        <v>1116</v>
      </c>
      <c r="E159" s="7">
        <v>9</v>
      </c>
      <c r="F159" s="8" t="s">
        <v>1113</v>
      </c>
      <c r="G159" s="7">
        <v>6</v>
      </c>
      <c r="H159" s="2">
        <v>51000</v>
      </c>
      <c r="I159" s="3">
        <v>306000</v>
      </c>
      <c r="J159" s="3"/>
      <c r="K159" s="3">
        <v>306000</v>
      </c>
      <c r="L159" s="8"/>
    </row>
    <row r="160" spans="1:12" ht="24" customHeight="1">
      <c r="A160" s="7">
        <v>9</v>
      </c>
      <c r="B160" s="7" t="s">
        <v>1105</v>
      </c>
      <c r="C160" s="74" t="s">
        <v>429</v>
      </c>
      <c r="D160" s="75" t="s">
        <v>503</v>
      </c>
      <c r="E160" s="7">
        <v>9</v>
      </c>
      <c r="F160" s="8" t="s">
        <v>1113</v>
      </c>
      <c r="G160" s="7">
        <v>6</v>
      </c>
      <c r="H160" s="2">
        <v>51000</v>
      </c>
      <c r="I160" s="3">
        <v>306000</v>
      </c>
      <c r="J160" s="3"/>
      <c r="K160" s="3">
        <v>306000</v>
      </c>
      <c r="L160" s="8"/>
    </row>
    <row r="161" spans="1:12" ht="24" customHeight="1">
      <c r="A161" s="7">
        <v>10</v>
      </c>
      <c r="B161" s="7" t="s">
        <v>1106</v>
      </c>
      <c r="C161" s="74" t="s">
        <v>1117</v>
      </c>
      <c r="D161" s="75" t="s">
        <v>481</v>
      </c>
      <c r="E161" s="7">
        <v>9</v>
      </c>
      <c r="F161" s="8" t="s">
        <v>1113</v>
      </c>
      <c r="G161" s="7">
        <v>6</v>
      </c>
      <c r="H161" s="2">
        <v>51000</v>
      </c>
      <c r="I161" s="3">
        <v>306000</v>
      </c>
      <c r="J161" s="3"/>
      <c r="K161" s="3">
        <v>306000</v>
      </c>
      <c r="L161" s="8"/>
    </row>
    <row r="162" spans="1:12" ht="24" customHeight="1">
      <c r="A162" s="7">
        <v>11</v>
      </c>
      <c r="B162" s="7" t="s">
        <v>90</v>
      </c>
      <c r="C162" s="74" t="s">
        <v>148</v>
      </c>
      <c r="D162" s="75" t="s">
        <v>515</v>
      </c>
      <c r="E162" s="7">
        <v>9</v>
      </c>
      <c r="F162" s="8" t="s">
        <v>614</v>
      </c>
      <c r="G162" s="7">
        <v>6</v>
      </c>
      <c r="H162" s="2">
        <v>51000</v>
      </c>
      <c r="I162" s="3">
        <v>306000</v>
      </c>
      <c r="J162" s="3"/>
      <c r="K162" s="3">
        <v>306000</v>
      </c>
      <c r="L162" s="8"/>
    </row>
    <row r="163" spans="1:12" ht="24" customHeight="1">
      <c r="A163" s="7">
        <v>12</v>
      </c>
      <c r="B163" s="7" t="s">
        <v>89</v>
      </c>
      <c r="C163" s="74" t="s">
        <v>519</v>
      </c>
      <c r="D163" s="75" t="s">
        <v>147</v>
      </c>
      <c r="E163" s="7">
        <v>9</v>
      </c>
      <c r="F163" s="8" t="s">
        <v>614</v>
      </c>
      <c r="G163" s="7">
        <v>5</v>
      </c>
      <c r="H163" s="2">
        <v>55000</v>
      </c>
      <c r="I163" s="3">
        <v>275000</v>
      </c>
      <c r="J163" s="3"/>
      <c r="K163" s="3">
        <v>275000</v>
      </c>
      <c r="L163" s="8"/>
    </row>
    <row r="164" spans="1:12" ht="24" customHeight="1">
      <c r="A164" s="7">
        <v>13</v>
      </c>
      <c r="B164" s="7" t="s">
        <v>92</v>
      </c>
      <c r="C164" s="74" t="s">
        <v>149</v>
      </c>
      <c r="D164" s="75" t="s">
        <v>1081</v>
      </c>
      <c r="E164" s="7">
        <v>9</v>
      </c>
      <c r="F164" s="8" t="s">
        <v>614</v>
      </c>
      <c r="G164" s="7">
        <v>3</v>
      </c>
      <c r="H164" s="2">
        <v>51000</v>
      </c>
      <c r="I164" s="3">
        <v>153000</v>
      </c>
      <c r="J164" s="3"/>
      <c r="K164" s="3">
        <v>153000</v>
      </c>
      <c r="L164" s="8"/>
    </row>
    <row r="165" spans="1:12" ht="24" customHeight="1">
      <c r="A165" s="7">
        <v>14</v>
      </c>
      <c r="B165" s="7" t="s">
        <v>88</v>
      </c>
      <c r="C165" s="74" t="s">
        <v>145</v>
      </c>
      <c r="D165" s="75" t="s">
        <v>146</v>
      </c>
      <c r="E165" s="7">
        <v>9</v>
      </c>
      <c r="F165" s="8" t="s">
        <v>614</v>
      </c>
      <c r="G165" s="7">
        <v>4</v>
      </c>
      <c r="H165" s="2">
        <v>65000</v>
      </c>
      <c r="I165" s="3">
        <v>260000</v>
      </c>
      <c r="J165" s="3"/>
      <c r="K165" s="3">
        <v>260000</v>
      </c>
      <c r="L165" s="8"/>
    </row>
    <row r="166" spans="1:12" ht="24" customHeight="1">
      <c r="A166" s="7">
        <v>15</v>
      </c>
      <c r="B166" s="7" t="s">
        <v>982</v>
      </c>
      <c r="C166" s="74" t="s">
        <v>563</v>
      </c>
      <c r="D166" s="75" t="s">
        <v>1090</v>
      </c>
      <c r="E166" s="7">
        <v>9</v>
      </c>
      <c r="F166" s="8" t="s">
        <v>614</v>
      </c>
      <c r="G166" s="7">
        <v>10</v>
      </c>
      <c r="H166" s="2">
        <v>65000</v>
      </c>
      <c r="I166" s="3">
        <v>650000</v>
      </c>
      <c r="J166" s="3"/>
      <c r="K166" s="3">
        <v>650000</v>
      </c>
      <c r="L166" s="8"/>
    </row>
    <row r="167" spans="1:12" ht="24" customHeight="1">
      <c r="A167" s="7">
        <v>16</v>
      </c>
      <c r="B167" s="7" t="s">
        <v>91</v>
      </c>
      <c r="C167" s="74" t="s">
        <v>1017</v>
      </c>
      <c r="D167" s="75" t="s">
        <v>24</v>
      </c>
      <c r="E167" s="7">
        <v>9</v>
      </c>
      <c r="F167" s="8" t="s">
        <v>614</v>
      </c>
      <c r="G167" s="7">
        <v>4</v>
      </c>
      <c r="H167" s="2">
        <v>51000</v>
      </c>
      <c r="I167" s="3">
        <v>204000</v>
      </c>
      <c r="J167" s="3"/>
      <c r="K167" s="3">
        <v>204000</v>
      </c>
      <c r="L167" s="8"/>
    </row>
    <row r="168" spans="1:12" ht="24" customHeight="1">
      <c r="A168" s="7">
        <v>17</v>
      </c>
      <c r="B168" s="7" t="s">
        <v>93</v>
      </c>
      <c r="C168" s="74" t="s">
        <v>150</v>
      </c>
      <c r="D168" s="75" t="s">
        <v>1024</v>
      </c>
      <c r="E168" s="7">
        <v>9</v>
      </c>
      <c r="F168" s="8" t="s">
        <v>614</v>
      </c>
      <c r="G168" s="7">
        <v>4</v>
      </c>
      <c r="H168" s="2">
        <v>51000</v>
      </c>
      <c r="I168" s="3">
        <v>204000</v>
      </c>
      <c r="J168" s="3"/>
      <c r="K168" s="3">
        <v>204000</v>
      </c>
      <c r="L168" s="8"/>
    </row>
    <row r="169" spans="1:12" ht="24" customHeight="1">
      <c r="A169" s="7">
        <v>18</v>
      </c>
      <c r="B169" s="7" t="s">
        <v>1097</v>
      </c>
      <c r="C169" s="74" t="s">
        <v>519</v>
      </c>
      <c r="D169" s="75" t="s">
        <v>11</v>
      </c>
      <c r="E169" s="7">
        <v>9</v>
      </c>
      <c r="F169" s="8" t="s">
        <v>1109</v>
      </c>
      <c r="G169" s="7">
        <v>1</v>
      </c>
      <c r="H169" s="2">
        <v>65000</v>
      </c>
      <c r="I169" s="3">
        <v>65000</v>
      </c>
      <c r="J169" s="3"/>
      <c r="K169" s="3">
        <v>65000</v>
      </c>
      <c r="L169" s="8"/>
    </row>
    <row r="170" spans="1:12" ht="24" customHeight="1">
      <c r="A170" s="7">
        <v>19</v>
      </c>
      <c r="B170" s="7" t="s">
        <v>1096</v>
      </c>
      <c r="C170" s="74" t="s">
        <v>1107</v>
      </c>
      <c r="D170" s="75" t="s">
        <v>1108</v>
      </c>
      <c r="E170" s="7">
        <v>9</v>
      </c>
      <c r="F170" s="8" t="s">
        <v>1109</v>
      </c>
      <c r="G170" s="7">
        <v>1</v>
      </c>
      <c r="H170" s="2">
        <v>65000</v>
      </c>
      <c r="I170" s="3">
        <v>65000</v>
      </c>
      <c r="J170" s="3"/>
      <c r="K170" s="3">
        <v>65000</v>
      </c>
      <c r="L170" s="8"/>
    </row>
    <row r="171" spans="1:12" ht="24" customHeight="1">
      <c r="A171" s="7">
        <v>20</v>
      </c>
      <c r="B171" s="7" t="s">
        <v>1098</v>
      </c>
      <c r="C171" s="74" t="s">
        <v>1110</v>
      </c>
      <c r="D171" s="75" t="s">
        <v>1090</v>
      </c>
      <c r="E171" s="7">
        <v>9</v>
      </c>
      <c r="F171" s="8" t="s">
        <v>1109</v>
      </c>
      <c r="G171" s="7">
        <v>1</v>
      </c>
      <c r="H171" s="2">
        <v>51000</v>
      </c>
      <c r="I171" s="3">
        <v>51000</v>
      </c>
      <c r="J171" s="3"/>
      <c r="K171" s="3">
        <v>51000</v>
      </c>
      <c r="L171" s="8"/>
    </row>
    <row r="172" spans="1:12" ht="24" customHeight="1">
      <c r="A172" s="7">
        <v>21</v>
      </c>
      <c r="B172" s="7" t="s">
        <v>1099</v>
      </c>
      <c r="C172" s="74" t="s">
        <v>1111</v>
      </c>
      <c r="D172" s="75" t="s">
        <v>1064</v>
      </c>
      <c r="E172" s="7">
        <v>9</v>
      </c>
      <c r="F172" s="8" t="s">
        <v>1109</v>
      </c>
      <c r="G172" s="7">
        <v>1</v>
      </c>
      <c r="H172" s="2">
        <v>51000</v>
      </c>
      <c r="I172" s="3">
        <v>51000</v>
      </c>
      <c r="J172" s="3"/>
      <c r="K172" s="3">
        <v>51000</v>
      </c>
      <c r="L172" s="8"/>
    </row>
    <row r="173" spans="1:12" ht="24" customHeight="1">
      <c r="A173" s="7">
        <v>11</v>
      </c>
      <c r="B173" s="7" t="s">
        <v>808</v>
      </c>
      <c r="C173" s="74" t="s">
        <v>1076</v>
      </c>
      <c r="D173" s="75" t="s">
        <v>1024</v>
      </c>
      <c r="E173" s="7">
        <v>10</v>
      </c>
      <c r="F173" s="8" t="s">
        <v>589</v>
      </c>
      <c r="G173" s="7">
        <v>2</v>
      </c>
      <c r="H173" s="2">
        <v>51000</v>
      </c>
      <c r="I173" s="3">
        <v>102000</v>
      </c>
      <c r="J173" s="3"/>
      <c r="K173" s="3">
        <v>102000</v>
      </c>
      <c r="L173" s="8"/>
    </row>
    <row r="174" spans="1:12" ht="24" customHeight="1">
      <c r="A174" s="7">
        <v>12</v>
      </c>
      <c r="B174" s="7" t="s">
        <v>888</v>
      </c>
      <c r="C174" s="74" t="s">
        <v>1034</v>
      </c>
      <c r="D174" s="75" t="s">
        <v>1016</v>
      </c>
      <c r="E174" s="7">
        <v>10</v>
      </c>
      <c r="F174" s="8" t="s">
        <v>589</v>
      </c>
      <c r="G174" s="7">
        <v>4</v>
      </c>
      <c r="H174" s="2">
        <v>51000</v>
      </c>
      <c r="I174" s="3">
        <v>204000</v>
      </c>
      <c r="J174" s="3"/>
      <c r="K174" s="3">
        <v>204000</v>
      </c>
      <c r="L174" s="8"/>
    </row>
    <row r="175" spans="1:12" ht="24" customHeight="1">
      <c r="A175" s="7">
        <v>13</v>
      </c>
      <c r="B175" s="7" t="s">
        <v>806</v>
      </c>
      <c r="C175" s="74" t="s">
        <v>12</v>
      </c>
      <c r="D175" s="75" t="s">
        <v>48</v>
      </c>
      <c r="E175" s="7">
        <v>10</v>
      </c>
      <c r="F175" s="8" t="s">
        <v>589</v>
      </c>
      <c r="G175" s="7">
        <v>1</v>
      </c>
      <c r="H175" s="2">
        <v>51000</v>
      </c>
      <c r="I175" s="3">
        <v>51000</v>
      </c>
      <c r="J175" s="3"/>
      <c r="K175" s="3">
        <v>51000</v>
      </c>
      <c r="L175" s="8"/>
    </row>
    <row r="176" spans="1:12" ht="24" customHeight="1">
      <c r="A176" s="7">
        <v>14</v>
      </c>
      <c r="B176" s="7" t="s">
        <v>807</v>
      </c>
      <c r="C176" s="74" t="s">
        <v>447</v>
      </c>
      <c r="D176" s="75" t="s">
        <v>448</v>
      </c>
      <c r="E176" s="7">
        <v>10</v>
      </c>
      <c r="F176" s="8" t="s">
        <v>589</v>
      </c>
      <c r="G176" s="7">
        <v>1</v>
      </c>
      <c r="H176" s="2">
        <v>51000</v>
      </c>
      <c r="I176" s="3">
        <v>51000</v>
      </c>
      <c r="J176" s="3"/>
      <c r="K176" s="3">
        <v>51000</v>
      </c>
      <c r="L176" s="8"/>
    </row>
    <row r="177" spans="1:12" ht="24" customHeight="1">
      <c r="A177" s="7">
        <v>15</v>
      </c>
      <c r="B177" s="7" t="s">
        <v>811</v>
      </c>
      <c r="C177" s="74" t="s">
        <v>445</v>
      </c>
      <c r="D177" s="75" t="s">
        <v>443</v>
      </c>
      <c r="E177" s="7">
        <v>10</v>
      </c>
      <c r="F177" s="8" t="s">
        <v>589</v>
      </c>
      <c r="G177" s="7">
        <v>3</v>
      </c>
      <c r="H177" s="2">
        <v>51000</v>
      </c>
      <c r="I177" s="3">
        <v>153000</v>
      </c>
      <c r="J177" s="3"/>
      <c r="K177" s="3">
        <v>153000</v>
      </c>
      <c r="L177" s="8"/>
    </row>
    <row r="178" spans="1:12" ht="24" customHeight="1">
      <c r="A178" s="7">
        <v>16</v>
      </c>
      <c r="B178" s="7" t="s">
        <v>66</v>
      </c>
      <c r="C178" s="74" t="s">
        <v>711</v>
      </c>
      <c r="D178" s="75" t="s">
        <v>425</v>
      </c>
      <c r="E178" s="7">
        <v>10</v>
      </c>
      <c r="F178" s="8" t="s">
        <v>589</v>
      </c>
      <c r="G178" s="7">
        <v>2</v>
      </c>
      <c r="H178" s="2">
        <v>51000</v>
      </c>
      <c r="I178" s="3">
        <v>102000</v>
      </c>
      <c r="J178" s="3"/>
      <c r="K178" s="3">
        <v>102000</v>
      </c>
      <c r="L178" s="8"/>
    </row>
    <row r="179" spans="1:12" ht="24" customHeight="1">
      <c r="A179" s="7">
        <v>17</v>
      </c>
      <c r="B179" s="7" t="s">
        <v>814</v>
      </c>
      <c r="C179" s="74" t="s">
        <v>446</v>
      </c>
      <c r="D179" s="75" t="s">
        <v>37</v>
      </c>
      <c r="E179" s="7">
        <v>10</v>
      </c>
      <c r="F179" s="8" t="s">
        <v>589</v>
      </c>
      <c r="G179" s="7">
        <v>2</v>
      </c>
      <c r="H179" s="2">
        <v>51000</v>
      </c>
      <c r="I179" s="3">
        <v>102000</v>
      </c>
      <c r="J179" s="3"/>
      <c r="K179" s="3">
        <v>102000</v>
      </c>
      <c r="L179" s="8"/>
    </row>
    <row r="180" spans="1:12" ht="24" customHeight="1">
      <c r="A180" s="7">
        <v>18</v>
      </c>
      <c r="B180" s="7" t="s">
        <v>813</v>
      </c>
      <c r="C180" s="74" t="s">
        <v>1078</v>
      </c>
      <c r="D180" s="75" t="s">
        <v>449</v>
      </c>
      <c r="E180" s="7">
        <v>10</v>
      </c>
      <c r="F180" s="8" t="s">
        <v>589</v>
      </c>
      <c r="G180" s="7">
        <v>4</v>
      </c>
      <c r="H180" s="2">
        <v>51000</v>
      </c>
      <c r="I180" s="3">
        <v>204000</v>
      </c>
      <c r="J180" s="3"/>
      <c r="K180" s="3">
        <v>204000</v>
      </c>
      <c r="L180" s="8"/>
    </row>
    <row r="181" spans="1:12" ht="24" customHeight="1">
      <c r="A181" s="7">
        <v>19</v>
      </c>
      <c r="B181" s="7" t="s">
        <v>805</v>
      </c>
      <c r="C181" s="74" t="s">
        <v>439</v>
      </c>
      <c r="D181" s="75" t="s">
        <v>1029</v>
      </c>
      <c r="E181" s="7">
        <v>10</v>
      </c>
      <c r="F181" s="8" t="s">
        <v>589</v>
      </c>
      <c r="G181" s="7">
        <v>2</v>
      </c>
      <c r="H181" s="2">
        <v>51000</v>
      </c>
      <c r="I181" s="3">
        <v>102000</v>
      </c>
      <c r="J181" s="3"/>
      <c r="K181" s="3">
        <v>102000</v>
      </c>
      <c r="L181" s="8"/>
    </row>
    <row r="182" spans="1:12" ht="24" customHeight="1">
      <c r="A182" s="7">
        <v>20</v>
      </c>
      <c r="B182" s="7" t="s">
        <v>809</v>
      </c>
      <c r="C182" s="74" t="s">
        <v>444</v>
      </c>
      <c r="D182" s="75" t="s">
        <v>423</v>
      </c>
      <c r="E182" s="7">
        <v>10</v>
      </c>
      <c r="F182" s="8" t="s">
        <v>589</v>
      </c>
      <c r="G182" s="7">
        <v>2</v>
      </c>
      <c r="H182" s="2">
        <v>51000</v>
      </c>
      <c r="I182" s="3">
        <v>102000</v>
      </c>
      <c r="J182" s="3"/>
      <c r="K182" s="3">
        <v>102000</v>
      </c>
      <c r="L182" s="8"/>
    </row>
    <row r="183" spans="1:12" ht="24" customHeight="1">
      <c r="A183" s="7">
        <v>21</v>
      </c>
      <c r="B183" s="7" t="s">
        <v>952</v>
      </c>
      <c r="C183" s="74" t="s">
        <v>50</v>
      </c>
      <c r="D183" s="75" t="s">
        <v>1024</v>
      </c>
      <c r="E183" s="7">
        <v>10</v>
      </c>
      <c r="F183" s="8" t="s">
        <v>589</v>
      </c>
      <c r="G183" s="7">
        <v>2</v>
      </c>
      <c r="H183" s="2">
        <v>51000</v>
      </c>
      <c r="I183" s="3">
        <v>102000</v>
      </c>
      <c r="J183" s="3"/>
      <c r="K183" s="3">
        <v>102000</v>
      </c>
      <c r="L183" s="8"/>
    </row>
    <row r="184" spans="1:12" ht="24" customHeight="1">
      <c r="A184" s="7">
        <v>22</v>
      </c>
      <c r="B184" s="7" t="s">
        <v>810</v>
      </c>
      <c r="C184" s="74" t="s">
        <v>1066</v>
      </c>
      <c r="D184" s="75" t="s">
        <v>45</v>
      </c>
      <c r="E184" s="7">
        <v>10</v>
      </c>
      <c r="F184" s="8" t="s">
        <v>589</v>
      </c>
      <c r="G184" s="7">
        <v>1</v>
      </c>
      <c r="H184" s="2">
        <v>51000</v>
      </c>
      <c r="I184" s="3">
        <v>51000</v>
      </c>
      <c r="J184" s="3"/>
      <c r="K184" s="3">
        <v>51000</v>
      </c>
      <c r="L184" s="8"/>
    </row>
    <row r="185" spans="1:12" ht="24" customHeight="1">
      <c r="A185" s="7">
        <v>23</v>
      </c>
      <c r="B185" s="7" t="s">
        <v>812</v>
      </c>
      <c r="C185" s="74" t="s">
        <v>1055</v>
      </c>
      <c r="D185" s="75" t="s">
        <v>1049</v>
      </c>
      <c r="E185" s="7">
        <v>10</v>
      </c>
      <c r="F185" s="8" t="s">
        <v>589</v>
      </c>
      <c r="G185" s="7">
        <v>2</v>
      </c>
      <c r="H185" s="2">
        <v>51000</v>
      </c>
      <c r="I185" s="3">
        <v>102000</v>
      </c>
      <c r="J185" s="3"/>
      <c r="K185" s="3">
        <v>102000</v>
      </c>
      <c r="L185" s="8"/>
    </row>
    <row r="186" spans="1:12" ht="24" customHeight="1">
      <c r="A186" s="7">
        <v>24</v>
      </c>
      <c r="B186" s="7" t="s">
        <v>67</v>
      </c>
      <c r="C186" s="74" t="s">
        <v>134</v>
      </c>
      <c r="D186" s="75" t="s">
        <v>3</v>
      </c>
      <c r="E186" s="7">
        <v>10</v>
      </c>
      <c r="F186" s="8" t="s">
        <v>589</v>
      </c>
      <c r="G186" s="7">
        <v>2</v>
      </c>
      <c r="H186" s="2">
        <v>51000</v>
      </c>
      <c r="I186" s="3">
        <v>102000</v>
      </c>
      <c r="J186" s="3"/>
      <c r="K186" s="3">
        <v>102000</v>
      </c>
      <c r="L186" s="8"/>
    </row>
    <row r="187" spans="1:12" ht="24" customHeight="1">
      <c r="A187" s="7">
        <v>25</v>
      </c>
      <c r="B187" s="7" t="s">
        <v>799</v>
      </c>
      <c r="C187" s="74" t="s">
        <v>441</v>
      </c>
      <c r="D187" s="75" t="s">
        <v>1048</v>
      </c>
      <c r="E187" s="7">
        <v>10</v>
      </c>
      <c r="F187" s="8" t="s">
        <v>588</v>
      </c>
      <c r="G187" s="7">
        <v>1</v>
      </c>
      <c r="H187" s="2">
        <v>51000</v>
      </c>
      <c r="I187" s="3">
        <v>51000</v>
      </c>
      <c r="J187" s="3"/>
      <c r="K187" s="3">
        <v>51000</v>
      </c>
      <c r="L187" s="8"/>
    </row>
    <row r="188" spans="1:12" ht="24" customHeight="1">
      <c r="A188" s="7">
        <v>26</v>
      </c>
      <c r="B188" s="7" t="s">
        <v>65</v>
      </c>
      <c r="C188" s="74" t="s">
        <v>1078</v>
      </c>
      <c r="D188" s="75" t="s">
        <v>133</v>
      </c>
      <c r="E188" s="7">
        <v>10</v>
      </c>
      <c r="F188" s="8" t="s">
        <v>588</v>
      </c>
      <c r="G188" s="7">
        <v>1</v>
      </c>
      <c r="H188" s="2">
        <v>51000</v>
      </c>
      <c r="I188" s="3">
        <v>51000</v>
      </c>
      <c r="J188" s="3"/>
      <c r="K188" s="3">
        <v>51000</v>
      </c>
      <c r="L188" s="8"/>
    </row>
    <row r="189" spans="1:12" ht="24" customHeight="1">
      <c r="A189" s="7">
        <v>27</v>
      </c>
      <c r="B189" s="7" t="s">
        <v>798</v>
      </c>
      <c r="C189" s="74" t="s">
        <v>36</v>
      </c>
      <c r="D189" s="75" t="s">
        <v>1058</v>
      </c>
      <c r="E189" s="7">
        <v>10</v>
      </c>
      <c r="F189" s="8" t="s">
        <v>588</v>
      </c>
      <c r="G189" s="7">
        <v>1</v>
      </c>
      <c r="H189" s="2">
        <v>55000</v>
      </c>
      <c r="I189" s="3">
        <v>55000</v>
      </c>
      <c r="J189" s="3"/>
      <c r="K189" s="3">
        <v>55000</v>
      </c>
      <c r="L189" s="8"/>
    </row>
    <row r="190" spans="1:12" ht="24" customHeight="1">
      <c r="A190" s="7">
        <v>28</v>
      </c>
      <c r="B190" s="7" t="s">
        <v>64</v>
      </c>
      <c r="C190" s="74" t="s">
        <v>131</v>
      </c>
      <c r="D190" s="75" t="s">
        <v>132</v>
      </c>
      <c r="E190" s="7">
        <v>10</v>
      </c>
      <c r="F190" s="8" t="s">
        <v>588</v>
      </c>
      <c r="G190" s="7">
        <v>1</v>
      </c>
      <c r="H190" s="2">
        <v>51000</v>
      </c>
      <c r="I190" s="3">
        <v>51000</v>
      </c>
      <c r="J190" s="3"/>
      <c r="K190" s="3">
        <v>51000</v>
      </c>
      <c r="L190" s="8"/>
    </row>
    <row r="191" spans="1:12" ht="24" customHeight="1">
      <c r="A191" s="7">
        <v>29</v>
      </c>
      <c r="B191" s="7" t="s">
        <v>63</v>
      </c>
      <c r="C191" s="74" t="s">
        <v>50</v>
      </c>
      <c r="D191" s="75" t="s">
        <v>13</v>
      </c>
      <c r="E191" s="7">
        <v>10</v>
      </c>
      <c r="F191" s="8" t="s">
        <v>588</v>
      </c>
      <c r="G191" s="7">
        <v>2</v>
      </c>
      <c r="H191" s="2">
        <v>51000</v>
      </c>
      <c r="I191" s="3">
        <v>102000</v>
      </c>
      <c r="J191" s="3"/>
      <c r="K191" s="3">
        <v>102000</v>
      </c>
      <c r="L191" s="8"/>
    </row>
    <row r="192" spans="1:12" ht="24" customHeight="1">
      <c r="A192" s="7">
        <v>30</v>
      </c>
      <c r="B192" s="7" t="s">
        <v>950</v>
      </c>
      <c r="C192" s="74" t="s">
        <v>38</v>
      </c>
      <c r="D192" s="75" t="s">
        <v>45</v>
      </c>
      <c r="E192" s="7">
        <v>10</v>
      </c>
      <c r="F192" s="8" t="s">
        <v>607</v>
      </c>
      <c r="G192" s="7">
        <v>1</v>
      </c>
      <c r="H192" s="2">
        <v>55000</v>
      </c>
      <c r="I192" s="3">
        <v>55000</v>
      </c>
      <c r="J192" s="3"/>
      <c r="K192" s="3">
        <v>55000</v>
      </c>
      <c r="L192" s="8"/>
    </row>
    <row r="193" spans="1:12" ht="24" customHeight="1">
      <c r="A193" s="7">
        <v>31</v>
      </c>
      <c r="B193" s="7" t="s">
        <v>951</v>
      </c>
      <c r="C193" s="74" t="s">
        <v>1066</v>
      </c>
      <c r="D193" s="75" t="s">
        <v>45</v>
      </c>
      <c r="E193" s="7">
        <v>10</v>
      </c>
      <c r="F193" s="8" t="s">
        <v>607</v>
      </c>
      <c r="G193" s="7">
        <v>1</v>
      </c>
      <c r="H193" s="2">
        <v>51000</v>
      </c>
      <c r="I193" s="3">
        <v>51000</v>
      </c>
      <c r="J193" s="3"/>
      <c r="K193" s="3">
        <v>51000</v>
      </c>
      <c r="L193" s="8"/>
    </row>
    <row r="194" spans="1:12" ht="24" customHeight="1">
      <c r="A194" s="7">
        <v>32</v>
      </c>
      <c r="B194" s="7" t="s">
        <v>68</v>
      </c>
      <c r="C194" s="74" t="s">
        <v>564</v>
      </c>
      <c r="D194" s="75" t="s">
        <v>1018</v>
      </c>
      <c r="E194" s="7">
        <v>10</v>
      </c>
      <c r="F194" s="8" t="s">
        <v>607</v>
      </c>
      <c r="G194" s="7">
        <v>1</v>
      </c>
      <c r="H194" s="2">
        <v>51000</v>
      </c>
      <c r="I194" s="3">
        <v>51000</v>
      </c>
      <c r="J194" s="3"/>
      <c r="K194" s="3">
        <v>51000</v>
      </c>
      <c r="L194" s="8"/>
    </row>
    <row r="195" spans="1:12" ht="24" customHeight="1">
      <c r="A195" s="7">
        <v>33</v>
      </c>
      <c r="B195" s="7" t="s">
        <v>801</v>
      </c>
      <c r="C195" s="74" t="s">
        <v>451</v>
      </c>
      <c r="D195" s="75" t="s">
        <v>1016</v>
      </c>
      <c r="E195" s="7">
        <v>10</v>
      </c>
      <c r="F195" s="8" t="s">
        <v>590</v>
      </c>
      <c r="G195" s="7">
        <v>2</v>
      </c>
      <c r="H195" s="2">
        <v>51000</v>
      </c>
      <c r="I195" s="3">
        <v>102000</v>
      </c>
      <c r="J195" s="3"/>
      <c r="K195" s="3">
        <v>102000</v>
      </c>
      <c r="L195" s="8"/>
    </row>
    <row r="196" spans="1:12" ht="24" customHeight="1">
      <c r="A196" s="7">
        <v>34</v>
      </c>
      <c r="B196" s="7" t="s">
        <v>889</v>
      </c>
      <c r="C196" s="74" t="s">
        <v>452</v>
      </c>
      <c r="D196" s="75" t="s">
        <v>453</v>
      </c>
      <c r="E196" s="7">
        <v>10</v>
      </c>
      <c r="F196" s="8" t="s">
        <v>590</v>
      </c>
      <c r="G196" s="7">
        <v>1</v>
      </c>
      <c r="H196" s="2">
        <v>51000</v>
      </c>
      <c r="I196" s="3">
        <v>51000</v>
      </c>
      <c r="J196" s="3"/>
      <c r="K196" s="3">
        <v>51000</v>
      </c>
      <c r="L196" s="8"/>
    </row>
    <row r="197" spans="1:12" ht="24" customHeight="1">
      <c r="A197" s="7">
        <v>35</v>
      </c>
      <c r="B197" s="7" t="s">
        <v>803</v>
      </c>
      <c r="C197" s="74" t="s">
        <v>450</v>
      </c>
      <c r="D197" s="75" t="s">
        <v>18</v>
      </c>
      <c r="E197" s="7">
        <v>10</v>
      </c>
      <c r="F197" s="8" t="s">
        <v>590</v>
      </c>
      <c r="G197" s="7">
        <v>1</v>
      </c>
      <c r="H197" s="2">
        <v>51000</v>
      </c>
      <c r="I197" s="3">
        <v>51000</v>
      </c>
      <c r="J197" s="3"/>
      <c r="K197" s="3">
        <v>51000</v>
      </c>
      <c r="L197" s="8"/>
    </row>
    <row r="198" spans="1:12" ht="24" customHeight="1">
      <c r="A198" s="7">
        <v>36</v>
      </c>
      <c r="B198" s="7" t="s">
        <v>802</v>
      </c>
      <c r="C198" s="74" t="s">
        <v>1066</v>
      </c>
      <c r="D198" s="75" t="s">
        <v>41</v>
      </c>
      <c r="E198" s="7">
        <v>10</v>
      </c>
      <c r="F198" s="8" t="s">
        <v>590</v>
      </c>
      <c r="G198" s="7">
        <v>2</v>
      </c>
      <c r="H198" s="2">
        <v>51000</v>
      </c>
      <c r="I198" s="3">
        <v>102000</v>
      </c>
      <c r="J198" s="3"/>
      <c r="K198" s="3">
        <v>102000</v>
      </c>
      <c r="L198" s="8"/>
    </row>
    <row r="199" spans="1:12" ht="24" customHeight="1">
      <c r="A199" s="7">
        <v>37</v>
      </c>
      <c r="B199" s="7" t="s">
        <v>800</v>
      </c>
      <c r="C199" s="74" t="s">
        <v>428</v>
      </c>
      <c r="D199" s="75" t="s">
        <v>1024</v>
      </c>
      <c r="E199" s="7">
        <v>10</v>
      </c>
      <c r="F199" s="8" t="s">
        <v>590</v>
      </c>
      <c r="G199" s="7">
        <v>1</v>
      </c>
      <c r="H199" s="2">
        <v>51000</v>
      </c>
      <c r="I199" s="3">
        <v>51000</v>
      </c>
      <c r="J199" s="3"/>
      <c r="K199" s="3">
        <v>51000</v>
      </c>
      <c r="L199" s="8"/>
    </row>
    <row r="200" spans="1:12" ht="24" customHeight="1">
      <c r="A200" s="7">
        <v>38</v>
      </c>
      <c r="B200" s="7" t="s">
        <v>696</v>
      </c>
      <c r="C200" s="74" t="s">
        <v>464</v>
      </c>
      <c r="D200" s="75" t="s">
        <v>465</v>
      </c>
      <c r="E200" s="7">
        <v>11</v>
      </c>
      <c r="F200" s="8" t="s">
        <v>592</v>
      </c>
      <c r="G200" s="7">
        <v>1</v>
      </c>
      <c r="H200" s="2">
        <v>51000</v>
      </c>
      <c r="I200" s="3">
        <v>51000</v>
      </c>
      <c r="J200" s="3"/>
      <c r="K200" s="3">
        <v>51000</v>
      </c>
      <c r="L200" s="8"/>
    </row>
    <row r="201" spans="1:12" ht="24" customHeight="1">
      <c r="A201" s="7">
        <v>39</v>
      </c>
      <c r="B201" s="7" t="s">
        <v>959</v>
      </c>
      <c r="C201" s="74" t="s">
        <v>507</v>
      </c>
      <c r="D201" s="75" t="s">
        <v>526</v>
      </c>
      <c r="E201" s="7">
        <v>11</v>
      </c>
      <c r="F201" s="8" t="s">
        <v>592</v>
      </c>
      <c r="G201" s="7">
        <v>1</v>
      </c>
      <c r="H201" s="2">
        <v>51000</v>
      </c>
      <c r="I201" s="3">
        <v>51000</v>
      </c>
      <c r="J201" s="3"/>
      <c r="K201" s="3">
        <v>51000</v>
      </c>
      <c r="L201" s="8"/>
    </row>
    <row r="202" spans="1:12" ht="24" customHeight="1">
      <c r="A202" s="7">
        <v>40</v>
      </c>
      <c r="B202" s="7" t="s">
        <v>654</v>
      </c>
      <c r="C202" s="74" t="s">
        <v>462</v>
      </c>
      <c r="D202" s="75" t="s">
        <v>421</v>
      </c>
      <c r="E202" s="7">
        <v>11</v>
      </c>
      <c r="F202" s="8" t="s">
        <v>592</v>
      </c>
      <c r="G202" s="7">
        <v>1</v>
      </c>
      <c r="H202" s="2">
        <v>51000</v>
      </c>
      <c r="I202" s="3">
        <v>51000</v>
      </c>
      <c r="J202" s="3"/>
      <c r="K202" s="3">
        <v>51000</v>
      </c>
      <c r="L202" s="8"/>
    </row>
    <row r="203" spans="1:12" ht="24" customHeight="1">
      <c r="A203" s="7">
        <v>41</v>
      </c>
      <c r="B203" s="7" t="s">
        <v>756</v>
      </c>
      <c r="C203" s="74" t="s">
        <v>442</v>
      </c>
      <c r="D203" s="75" t="s">
        <v>18</v>
      </c>
      <c r="E203" s="7">
        <v>11</v>
      </c>
      <c r="F203" s="8" t="s">
        <v>592</v>
      </c>
      <c r="G203" s="7">
        <v>1</v>
      </c>
      <c r="H203" s="2">
        <v>55000</v>
      </c>
      <c r="I203" s="3">
        <v>55000</v>
      </c>
      <c r="J203" s="3"/>
      <c r="K203" s="3">
        <v>55000</v>
      </c>
      <c r="L203" s="8"/>
    </row>
    <row r="204" spans="1:12" ht="24" customHeight="1">
      <c r="A204" s="7">
        <v>42</v>
      </c>
      <c r="B204" s="7" t="s">
        <v>697</v>
      </c>
      <c r="C204" s="74" t="s">
        <v>463</v>
      </c>
      <c r="D204" s="75" t="s">
        <v>1018</v>
      </c>
      <c r="E204" s="7">
        <v>11</v>
      </c>
      <c r="F204" s="8" t="s">
        <v>592</v>
      </c>
      <c r="G204" s="7">
        <v>1</v>
      </c>
      <c r="H204" s="2">
        <v>51000</v>
      </c>
      <c r="I204" s="3">
        <v>51000</v>
      </c>
      <c r="J204" s="3"/>
      <c r="K204" s="3">
        <v>51000</v>
      </c>
      <c r="L204" s="8"/>
    </row>
    <row r="205" spans="1:12" ht="24" customHeight="1">
      <c r="A205" s="7">
        <v>43</v>
      </c>
      <c r="B205" s="7" t="s">
        <v>747</v>
      </c>
      <c r="C205" s="74" t="s">
        <v>468</v>
      </c>
      <c r="D205" s="75" t="s">
        <v>2</v>
      </c>
      <c r="E205" s="7">
        <v>11</v>
      </c>
      <c r="F205" s="8" t="s">
        <v>594</v>
      </c>
      <c r="G205" s="7">
        <v>1</v>
      </c>
      <c r="H205" s="2">
        <v>51000</v>
      </c>
      <c r="I205" s="3">
        <v>51000</v>
      </c>
      <c r="J205" s="3"/>
      <c r="K205" s="3">
        <v>51000</v>
      </c>
      <c r="L205" s="8"/>
    </row>
    <row r="206" spans="1:12" ht="24" customHeight="1">
      <c r="A206" s="7">
        <v>44</v>
      </c>
      <c r="B206" s="7" t="s">
        <v>748</v>
      </c>
      <c r="C206" s="74" t="s">
        <v>469</v>
      </c>
      <c r="D206" s="75" t="s">
        <v>1018</v>
      </c>
      <c r="E206" s="7">
        <v>11</v>
      </c>
      <c r="F206" s="8" t="s">
        <v>594</v>
      </c>
      <c r="G206" s="7">
        <v>1</v>
      </c>
      <c r="H206" s="2">
        <v>51000</v>
      </c>
      <c r="I206" s="3">
        <v>51000</v>
      </c>
      <c r="J206" s="3"/>
      <c r="K206" s="3">
        <v>51000</v>
      </c>
      <c r="L206" s="8"/>
    </row>
    <row r="207" spans="1:12" ht="24" customHeight="1">
      <c r="A207" s="7">
        <v>45</v>
      </c>
      <c r="B207" s="7" t="s">
        <v>751</v>
      </c>
      <c r="C207" s="74" t="s">
        <v>454</v>
      </c>
      <c r="D207" s="75" t="s">
        <v>455</v>
      </c>
      <c r="E207" s="7">
        <v>11</v>
      </c>
      <c r="F207" s="8" t="s">
        <v>591</v>
      </c>
      <c r="G207" s="7">
        <v>2</v>
      </c>
      <c r="H207" s="2">
        <v>55000</v>
      </c>
      <c r="I207" s="3">
        <v>110000</v>
      </c>
      <c r="J207" s="3"/>
      <c r="K207" s="3">
        <v>110000</v>
      </c>
      <c r="L207" s="8"/>
    </row>
    <row r="208" spans="1:12" ht="24" customHeight="1">
      <c r="A208" s="7">
        <v>46</v>
      </c>
      <c r="B208" s="7" t="s">
        <v>749</v>
      </c>
      <c r="C208" s="74" t="s">
        <v>1076</v>
      </c>
      <c r="D208" s="75" t="s">
        <v>44</v>
      </c>
      <c r="E208" s="7">
        <v>11</v>
      </c>
      <c r="F208" s="8" t="s">
        <v>591</v>
      </c>
      <c r="G208" s="7">
        <v>1</v>
      </c>
      <c r="H208" s="2">
        <v>51000</v>
      </c>
      <c r="I208" s="3">
        <v>51000</v>
      </c>
      <c r="J208" s="3"/>
      <c r="K208" s="3">
        <v>51000</v>
      </c>
      <c r="L208" s="8"/>
    </row>
    <row r="209" spans="1:12" ht="24" customHeight="1">
      <c r="A209" s="7">
        <v>47</v>
      </c>
      <c r="B209" s="7" t="s">
        <v>750</v>
      </c>
      <c r="C209" s="74" t="s">
        <v>460</v>
      </c>
      <c r="D209" s="75" t="s">
        <v>461</v>
      </c>
      <c r="E209" s="7">
        <v>11</v>
      </c>
      <c r="F209" s="8" t="s">
        <v>591</v>
      </c>
      <c r="G209" s="7">
        <v>1</v>
      </c>
      <c r="H209" s="2">
        <v>51000</v>
      </c>
      <c r="I209" s="3">
        <v>51000</v>
      </c>
      <c r="J209" s="3"/>
      <c r="K209" s="3">
        <v>51000</v>
      </c>
      <c r="L209" s="8"/>
    </row>
    <row r="210" spans="1:12" ht="24" customHeight="1">
      <c r="A210" s="7">
        <v>48</v>
      </c>
      <c r="B210" s="7" t="s">
        <v>752</v>
      </c>
      <c r="C210" s="74" t="s">
        <v>452</v>
      </c>
      <c r="D210" s="75" t="s">
        <v>459</v>
      </c>
      <c r="E210" s="7">
        <v>11</v>
      </c>
      <c r="F210" s="8" t="s">
        <v>591</v>
      </c>
      <c r="G210" s="7">
        <v>2</v>
      </c>
      <c r="H210" s="2">
        <v>51000</v>
      </c>
      <c r="I210" s="3">
        <v>102000</v>
      </c>
      <c r="J210" s="3"/>
      <c r="K210" s="3">
        <v>102000</v>
      </c>
      <c r="L210" s="8"/>
    </row>
    <row r="211" spans="1:12" ht="24" customHeight="1">
      <c r="A211" s="7">
        <v>49</v>
      </c>
      <c r="B211" s="7" t="s">
        <v>698</v>
      </c>
      <c r="C211" s="74" t="s">
        <v>456</v>
      </c>
      <c r="D211" s="75" t="s">
        <v>48</v>
      </c>
      <c r="E211" s="7">
        <v>11</v>
      </c>
      <c r="F211" s="8" t="s">
        <v>591</v>
      </c>
      <c r="G211" s="7">
        <v>3</v>
      </c>
      <c r="H211" s="2">
        <v>51000</v>
      </c>
      <c r="I211" s="3">
        <v>153000</v>
      </c>
      <c r="J211" s="3"/>
      <c r="K211" s="3">
        <v>153000</v>
      </c>
      <c r="L211" s="8"/>
    </row>
    <row r="212" spans="1:12" ht="24" customHeight="1">
      <c r="A212" s="7">
        <v>50</v>
      </c>
      <c r="B212" s="7" t="s">
        <v>753</v>
      </c>
      <c r="C212" s="74" t="s">
        <v>458</v>
      </c>
      <c r="D212" s="75" t="s">
        <v>1073</v>
      </c>
      <c r="E212" s="7">
        <v>11</v>
      </c>
      <c r="F212" s="8" t="s">
        <v>591</v>
      </c>
      <c r="G212" s="7">
        <v>1</v>
      </c>
      <c r="H212" s="2">
        <v>51000</v>
      </c>
      <c r="I212" s="3">
        <v>51000</v>
      </c>
      <c r="J212" s="3"/>
      <c r="K212" s="3">
        <v>51000</v>
      </c>
      <c r="L212" s="8"/>
    </row>
    <row r="213" spans="1:12" ht="24" customHeight="1">
      <c r="A213" s="7">
        <v>51</v>
      </c>
      <c r="B213" s="7" t="s">
        <v>758</v>
      </c>
      <c r="C213" s="74" t="s">
        <v>475</v>
      </c>
      <c r="D213" s="75" t="s">
        <v>431</v>
      </c>
      <c r="E213" s="7">
        <v>11</v>
      </c>
      <c r="F213" s="8" t="s">
        <v>595</v>
      </c>
      <c r="G213" s="7">
        <v>3</v>
      </c>
      <c r="H213" s="2">
        <v>51000</v>
      </c>
      <c r="I213" s="3">
        <v>153000</v>
      </c>
      <c r="J213" s="3"/>
      <c r="K213" s="3">
        <v>153000</v>
      </c>
      <c r="L213" s="8"/>
    </row>
    <row r="214" spans="1:12" ht="24" customHeight="1">
      <c r="A214" s="7">
        <v>52</v>
      </c>
      <c r="B214" s="7" t="s">
        <v>757</v>
      </c>
      <c r="C214" s="74" t="s">
        <v>470</v>
      </c>
      <c r="D214" s="75" t="s">
        <v>471</v>
      </c>
      <c r="E214" s="7">
        <v>11</v>
      </c>
      <c r="F214" s="8" t="s">
        <v>595</v>
      </c>
      <c r="G214" s="7">
        <v>1</v>
      </c>
      <c r="H214" s="2">
        <v>51000</v>
      </c>
      <c r="I214" s="3">
        <v>51000</v>
      </c>
      <c r="J214" s="3"/>
      <c r="K214" s="3">
        <v>51000</v>
      </c>
      <c r="L214" s="8"/>
    </row>
    <row r="215" spans="1:12" ht="24" customHeight="1">
      <c r="A215" s="7">
        <v>53</v>
      </c>
      <c r="B215" s="7" t="s">
        <v>759</v>
      </c>
      <c r="C215" s="74" t="s">
        <v>472</v>
      </c>
      <c r="D215" s="75" t="s">
        <v>473</v>
      </c>
      <c r="E215" s="7">
        <v>11</v>
      </c>
      <c r="F215" s="8" t="s">
        <v>595</v>
      </c>
      <c r="G215" s="7">
        <v>2</v>
      </c>
      <c r="H215" s="2">
        <v>51000</v>
      </c>
      <c r="I215" s="3">
        <v>102000</v>
      </c>
      <c r="J215" s="3"/>
      <c r="K215" s="3">
        <v>102000</v>
      </c>
      <c r="L215" s="8"/>
    </row>
    <row r="216" spans="1:12" ht="24" customHeight="1">
      <c r="A216" s="7">
        <v>54</v>
      </c>
      <c r="B216" s="7" t="s">
        <v>760</v>
      </c>
      <c r="C216" s="74" t="s">
        <v>23</v>
      </c>
      <c r="D216" s="75" t="s">
        <v>33</v>
      </c>
      <c r="E216" s="7">
        <v>11</v>
      </c>
      <c r="F216" s="8" t="s">
        <v>595</v>
      </c>
      <c r="G216" s="7">
        <v>3</v>
      </c>
      <c r="H216" s="2">
        <v>51000</v>
      </c>
      <c r="I216" s="3">
        <v>153000</v>
      </c>
      <c r="J216" s="3"/>
      <c r="K216" s="3">
        <v>153000</v>
      </c>
      <c r="L216" s="8"/>
    </row>
    <row r="217" spans="1:12" ht="24" customHeight="1">
      <c r="A217" s="7">
        <v>55</v>
      </c>
      <c r="B217" s="7" t="s">
        <v>755</v>
      </c>
      <c r="C217" s="74" t="s">
        <v>466</v>
      </c>
      <c r="D217" s="75" t="s">
        <v>1042</v>
      </c>
      <c r="E217" s="7">
        <v>11</v>
      </c>
      <c r="F217" s="8" t="s">
        <v>593</v>
      </c>
      <c r="G217" s="7">
        <v>1</v>
      </c>
      <c r="H217" s="2">
        <v>51000</v>
      </c>
      <c r="I217" s="3">
        <v>51000</v>
      </c>
      <c r="J217" s="3"/>
      <c r="K217" s="3">
        <v>51000</v>
      </c>
      <c r="L217" s="8"/>
    </row>
    <row r="218" spans="1:12" ht="24" customHeight="1">
      <c r="A218" s="7">
        <v>56</v>
      </c>
      <c r="B218" s="7" t="s">
        <v>754</v>
      </c>
      <c r="C218" s="74" t="s">
        <v>427</v>
      </c>
      <c r="D218" s="75" t="s">
        <v>1049</v>
      </c>
      <c r="E218" s="7">
        <v>11</v>
      </c>
      <c r="F218" s="8" t="s">
        <v>593</v>
      </c>
      <c r="G218" s="7">
        <v>1</v>
      </c>
      <c r="H218" s="2">
        <v>51000</v>
      </c>
      <c r="I218" s="3">
        <v>51000</v>
      </c>
      <c r="J218" s="3"/>
      <c r="K218" s="3">
        <v>51000</v>
      </c>
      <c r="L218" s="8"/>
    </row>
    <row r="219" spans="1:12" ht="24" customHeight="1">
      <c r="A219" s="7">
        <v>57</v>
      </c>
      <c r="B219" s="7" t="s">
        <v>734</v>
      </c>
      <c r="C219" s="74" t="s">
        <v>479</v>
      </c>
      <c r="D219" s="75" t="s">
        <v>18</v>
      </c>
      <c r="E219" s="7">
        <v>12</v>
      </c>
      <c r="F219" s="8" t="s">
        <v>597</v>
      </c>
      <c r="G219" s="7">
        <v>2</v>
      </c>
      <c r="H219" s="2">
        <v>51000</v>
      </c>
      <c r="I219" s="3">
        <v>102000</v>
      </c>
      <c r="J219" s="3"/>
      <c r="K219" s="3">
        <v>102000</v>
      </c>
      <c r="L219" s="8"/>
    </row>
    <row r="220" spans="1:12" ht="24" customHeight="1">
      <c r="A220" s="7">
        <v>58</v>
      </c>
      <c r="B220" s="7" t="s">
        <v>62</v>
      </c>
      <c r="C220" s="74" t="s">
        <v>129</v>
      </c>
      <c r="D220" s="75" t="s">
        <v>130</v>
      </c>
      <c r="E220" s="7">
        <v>12</v>
      </c>
      <c r="F220" s="8" t="s">
        <v>597</v>
      </c>
      <c r="G220" s="7">
        <v>1</v>
      </c>
      <c r="H220" s="2">
        <v>65000</v>
      </c>
      <c r="I220" s="3">
        <v>65000</v>
      </c>
      <c r="J220" s="3"/>
      <c r="K220" s="3">
        <v>65000</v>
      </c>
      <c r="L220" s="8"/>
    </row>
    <row r="221" spans="1:12" ht="24" customHeight="1">
      <c r="A221" s="7">
        <v>59</v>
      </c>
      <c r="B221" s="7" t="s">
        <v>733</v>
      </c>
      <c r="C221" s="74" t="s">
        <v>480</v>
      </c>
      <c r="D221" s="75" t="s">
        <v>481</v>
      </c>
      <c r="E221" s="7">
        <v>12</v>
      </c>
      <c r="F221" s="8" t="s">
        <v>597</v>
      </c>
      <c r="G221" s="7">
        <v>1</v>
      </c>
      <c r="H221" s="2">
        <v>51000</v>
      </c>
      <c r="I221" s="3">
        <v>51000</v>
      </c>
      <c r="J221" s="3"/>
      <c r="K221" s="3">
        <v>51000</v>
      </c>
      <c r="L221" s="8"/>
    </row>
    <row r="222" spans="1:12" ht="24" customHeight="1">
      <c r="A222" s="7">
        <v>60</v>
      </c>
      <c r="B222" s="7" t="s">
        <v>732</v>
      </c>
      <c r="C222" s="74" t="s">
        <v>1019</v>
      </c>
      <c r="D222" s="75" t="s">
        <v>478</v>
      </c>
      <c r="E222" s="7">
        <v>12</v>
      </c>
      <c r="F222" s="8" t="s">
        <v>597</v>
      </c>
      <c r="G222" s="7">
        <v>2</v>
      </c>
      <c r="H222" s="2">
        <v>65000</v>
      </c>
      <c r="I222" s="3">
        <v>130000</v>
      </c>
      <c r="J222" s="3"/>
      <c r="K222" s="3">
        <v>130000</v>
      </c>
      <c r="L222" s="8"/>
    </row>
    <row r="223" spans="1:12" ht="24" customHeight="1">
      <c r="A223" s="7">
        <v>61</v>
      </c>
      <c r="B223" s="7" t="s">
        <v>61</v>
      </c>
      <c r="C223" s="74" t="s">
        <v>128</v>
      </c>
      <c r="D223" s="75" t="s">
        <v>425</v>
      </c>
      <c r="E223" s="7">
        <v>12</v>
      </c>
      <c r="F223" s="8" t="s">
        <v>600</v>
      </c>
      <c r="G223" s="7">
        <v>3</v>
      </c>
      <c r="H223" s="2">
        <v>51000</v>
      </c>
      <c r="I223" s="3">
        <v>153000</v>
      </c>
      <c r="J223" s="3"/>
      <c r="K223" s="3">
        <v>153000</v>
      </c>
      <c r="L223" s="8"/>
    </row>
    <row r="224" spans="1:12" ht="24" customHeight="1">
      <c r="A224" s="7">
        <v>62</v>
      </c>
      <c r="B224" s="7" t="s">
        <v>745</v>
      </c>
      <c r="C224" s="74" t="s">
        <v>488</v>
      </c>
      <c r="D224" s="75" t="s">
        <v>1049</v>
      </c>
      <c r="E224" s="7">
        <v>12</v>
      </c>
      <c r="F224" s="8" t="s">
        <v>600</v>
      </c>
      <c r="G224" s="7">
        <v>3</v>
      </c>
      <c r="H224" s="2">
        <v>55000</v>
      </c>
      <c r="I224" s="3">
        <v>165000</v>
      </c>
      <c r="J224" s="3"/>
      <c r="K224" s="3">
        <v>165000</v>
      </c>
      <c r="L224" s="8"/>
    </row>
    <row r="225" spans="1:12" ht="24" customHeight="1">
      <c r="A225" s="7">
        <v>63</v>
      </c>
      <c r="B225" s="7" t="s">
        <v>746</v>
      </c>
      <c r="C225" s="74" t="s">
        <v>1036</v>
      </c>
      <c r="D225" s="75" t="s">
        <v>1049</v>
      </c>
      <c r="E225" s="7">
        <v>12</v>
      </c>
      <c r="F225" s="8" t="s">
        <v>600</v>
      </c>
      <c r="G225" s="7">
        <v>3</v>
      </c>
      <c r="H225" s="2">
        <v>65000</v>
      </c>
      <c r="I225" s="3">
        <v>195000</v>
      </c>
      <c r="J225" s="3"/>
      <c r="K225" s="3">
        <v>195000</v>
      </c>
      <c r="L225" s="8"/>
    </row>
    <row r="226" spans="1:12" ht="24" customHeight="1">
      <c r="A226" s="7">
        <v>64</v>
      </c>
      <c r="B226" s="7" t="s">
        <v>670</v>
      </c>
      <c r="C226" s="74" t="s">
        <v>487</v>
      </c>
      <c r="D226" s="75" t="s">
        <v>1081</v>
      </c>
      <c r="E226" s="7">
        <v>12</v>
      </c>
      <c r="F226" s="8" t="s">
        <v>600</v>
      </c>
      <c r="G226" s="7">
        <v>3</v>
      </c>
      <c r="H226" s="2">
        <v>51000</v>
      </c>
      <c r="I226" s="3">
        <v>153000</v>
      </c>
      <c r="J226" s="3"/>
      <c r="K226" s="3">
        <v>153000</v>
      </c>
      <c r="L226" s="8"/>
    </row>
    <row r="227" spans="1:12" ht="24" customHeight="1">
      <c r="A227" s="7">
        <v>65</v>
      </c>
      <c r="B227" s="7" t="s">
        <v>741</v>
      </c>
      <c r="C227" s="74" t="s">
        <v>1055</v>
      </c>
      <c r="D227" s="75" t="s">
        <v>1070</v>
      </c>
      <c r="E227" s="7">
        <v>12</v>
      </c>
      <c r="F227" s="8" t="s">
        <v>599</v>
      </c>
      <c r="G227" s="7">
        <v>3</v>
      </c>
      <c r="H227" s="2">
        <v>51000</v>
      </c>
      <c r="I227" s="3">
        <v>153000</v>
      </c>
      <c r="J227" s="3"/>
      <c r="K227" s="3">
        <v>153000</v>
      </c>
      <c r="L227" s="8"/>
    </row>
    <row r="228" spans="1:12" ht="24" customHeight="1">
      <c r="A228" s="7">
        <v>66</v>
      </c>
      <c r="B228" s="7" t="s">
        <v>740</v>
      </c>
      <c r="C228" s="74" t="s">
        <v>486</v>
      </c>
      <c r="D228" s="75" t="s">
        <v>25</v>
      </c>
      <c r="E228" s="7">
        <v>12</v>
      </c>
      <c r="F228" s="8" t="s">
        <v>599</v>
      </c>
      <c r="G228" s="7">
        <v>3</v>
      </c>
      <c r="H228" s="2">
        <v>51000</v>
      </c>
      <c r="I228" s="3">
        <v>153000</v>
      </c>
      <c r="J228" s="3"/>
      <c r="K228" s="3">
        <v>153000</v>
      </c>
      <c r="L228" s="8"/>
    </row>
    <row r="229" spans="1:12" ht="24" customHeight="1">
      <c r="A229" s="7">
        <v>67</v>
      </c>
      <c r="B229" s="7" t="s">
        <v>1013</v>
      </c>
      <c r="C229" s="74" t="s">
        <v>531</v>
      </c>
      <c r="D229" s="75" t="s">
        <v>1016</v>
      </c>
      <c r="E229" s="7">
        <v>12</v>
      </c>
      <c r="F229" s="8" t="s">
        <v>599</v>
      </c>
      <c r="G229" s="7">
        <v>6</v>
      </c>
      <c r="H229" s="2">
        <v>51000</v>
      </c>
      <c r="I229" s="3">
        <v>306000</v>
      </c>
      <c r="J229" s="3"/>
      <c r="K229" s="3">
        <v>306000</v>
      </c>
      <c r="L229" s="8"/>
    </row>
    <row r="230" spans="1:12" ht="24" customHeight="1">
      <c r="A230" s="7">
        <v>68</v>
      </c>
      <c r="B230" s="7" t="s">
        <v>728</v>
      </c>
      <c r="C230" s="74" t="s">
        <v>1076</v>
      </c>
      <c r="D230" s="75" t="s">
        <v>1016</v>
      </c>
      <c r="E230" s="7">
        <v>12</v>
      </c>
      <c r="F230" s="8" t="s">
        <v>596</v>
      </c>
      <c r="G230" s="7">
        <v>3</v>
      </c>
      <c r="H230" s="2">
        <v>65000</v>
      </c>
      <c r="I230" s="3">
        <v>195000</v>
      </c>
      <c r="J230" s="3"/>
      <c r="K230" s="3">
        <v>195000</v>
      </c>
      <c r="L230" s="8"/>
    </row>
    <row r="231" spans="1:12" ht="24" customHeight="1">
      <c r="A231" s="7">
        <v>69</v>
      </c>
      <c r="B231" s="7" t="s">
        <v>729</v>
      </c>
      <c r="C231" s="74" t="s">
        <v>1036</v>
      </c>
      <c r="D231" s="75" t="s">
        <v>45</v>
      </c>
      <c r="E231" s="7">
        <v>12</v>
      </c>
      <c r="F231" s="8" t="s">
        <v>596</v>
      </c>
      <c r="G231" s="7">
        <v>2</v>
      </c>
      <c r="H231" s="2">
        <v>51000</v>
      </c>
      <c r="I231" s="3">
        <v>102000</v>
      </c>
      <c r="J231" s="3"/>
      <c r="K231" s="3">
        <v>102000</v>
      </c>
      <c r="L231" s="8"/>
    </row>
    <row r="232" spans="1:12" ht="24" customHeight="1">
      <c r="A232" s="7">
        <v>70</v>
      </c>
      <c r="B232" s="7" t="s">
        <v>730</v>
      </c>
      <c r="C232" s="74" t="s">
        <v>476</v>
      </c>
      <c r="D232" s="75" t="s">
        <v>1018</v>
      </c>
      <c r="E232" s="7">
        <v>12</v>
      </c>
      <c r="F232" s="8" t="s">
        <v>596</v>
      </c>
      <c r="G232" s="7">
        <v>1</v>
      </c>
      <c r="H232" s="2">
        <v>51000</v>
      </c>
      <c r="I232" s="3">
        <v>51000</v>
      </c>
      <c r="J232" s="3"/>
      <c r="K232" s="3">
        <v>51000</v>
      </c>
      <c r="L232" s="8"/>
    </row>
    <row r="233" spans="1:12" ht="24" customHeight="1">
      <c r="A233" s="7">
        <v>71</v>
      </c>
      <c r="B233" s="7" t="s">
        <v>727</v>
      </c>
      <c r="C233" s="74" t="s">
        <v>7</v>
      </c>
      <c r="D233" s="75" t="s">
        <v>477</v>
      </c>
      <c r="E233" s="7">
        <v>12</v>
      </c>
      <c r="F233" s="8" t="s">
        <v>596</v>
      </c>
      <c r="G233" s="7">
        <v>2</v>
      </c>
      <c r="H233" s="2">
        <v>51000</v>
      </c>
      <c r="I233" s="3">
        <v>102000</v>
      </c>
      <c r="J233" s="3"/>
      <c r="K233" s="3">
        <v>102000</v>
      </c>
      <c r="L233" s="8"/>
    </row>
    <row r="234" spans="1:12" ht="24" customHeight="1">
      <c r="A234" s="7">
        <v>72</v>
      </c>
      <c r="B234" s="7" t="s">
        <v>958</v>
      </c>
      <c r="C234" s="74" t="s">
        <v>439</v>
      </c>
      <c r="D234" s="75" t="s">
        <v>443</v>
      </c>
      <c r="E234" s="7">
        <v>12</v>
      </c>
      <c r="F234" s="8" t="s">
        <v>596</v>
      </c>
      <c r="G234" s="7">
        <v>4</v>
      </c>
      <c r="H234" s="2">
        <v>51000</v>
      </c>
      <c r="I234" s="3">
        <v>204000</v>
      </c>
      <c r="J234" s="3"/>
      <c r="K234" s="3">
        <v>204000</v>
      </c>
      <c r="L234" s="8"/>
    </row>
    <row r="235" spans="1:12" ht="24" customHeight="1">
      <c r="A235" s="7">
        <v>73</v>
      </c>
      <c r="B235" s="7" t="s">
        <v>736</v>
      </c>
      <c r="C235" s="74" t="s">
        <v>484</v>
      </c>
      <c r="D235" s="75" t="s">
        <v>485</v>
      </c>
      <c r="E235" s="7">
        <v>12</v>
      </c>
      <c r="F235" s="8" t="s">
        <v>598</v>
      </c>
      <c r="G235" s="7">
        <v>3</v>
      </c>
      <c r="H235" s="2">
        <v>65000</v>
      </c>
      <c r="I235" s="3">
        <v>195000</v>
      </c>
      <c r="J235" s="3"/>
      <c r="K235" s="3">
        <v>195000</v>
      </c>
      <c r="L235" s="8"/>
    </row>
    <row r="236" spans="1:12" ht="24" customHeight="1">
      <c r="A236" s="7">
        <v>74</v>
      </c>
      <c r="B236" s="7" t="s">
        <v>738</v>
      </c>
      <c r="C236" s="74" t="s">
        <v>714</v>
      </c>
      <c r="D236" s="75" t="s">
        <v>1090</v>
      </c>
      <c r="E236" s="7">
        <v>12</v>
      </c>
      <c r="F236" s="8" t="s">
        <v>598</v>
      </c>
      <c r="G236" s="7">
        <v>3</v>
      </c>
      <c r="H236" s="2">
        <v>55000</v>
      </c>
      <c r="I236" s="3">
        <v>165000</v>
      </c>
      <c r="J236" s="3"/>
      <c r="K236" s="3">
        <v>165000</v>
      </c>
      <c r="L236" s="8"/>
    </row>
    <row r="237" spans="1:12" ht="24" customHeight="1">
      <c r="A237" s="7">
        <v>75</v>
      </c>
      <c r="B237" s="7" t="s">
        <v>739</v>
      </c>
      <c r="C237" s="74" t="s">
        <v>482</v>
      </c>
      <c r="D237" s="75" t="s">
        <v>483</v>
      </c>
      <c r="E237" s="7">
        <v>12</v>
      </c>
      <c r="F237" s="8" t="s">
        <v>598</v>
      </c>
      <c r="G237" s="7">
        <v>2</v>
      </c>
      <c r="H237" s="2">
        <v>51000</v>
      </c>
      <c r="I237" s="3">
        <v>102000</v>
      </c>
      <c r="J237" s="3"/>
      <c r="K237" s="3">
        <v>102000</v>
      </c>
      <c r="L237" s="8"/>
    </row>
    <row r="238" spans="1:12" ht="24" customHeight="1">
      <c r="A238" s="7">
        <v>76</v>
      </c>
      <c r="B238" s="7" t="s">
        <v>737</v>
      </c>
      <c r="C238" s="74" t="s">
        <v>428</v>
      </c>
      <c r="D238" s="75" t="s">
        <v>1024</v>
      </c>
      <c r="E238" s="7">
        <v>12</v>
      </c>
      <c r="F238" s="8" t="s">
        <v>598</v>
      </c>
      <c r="G238" s="7">
        <v>3</v>
      </c>
      <c r="H238" s="2">
        <v>51000</v>
      </c>
      <c r="I238" s="3">
        <v>153000</v>
      </c>
      <c r="J238" s="3"/>
      <c r="K238" s="3">
        <v>153000</v>
      </c>
      <c r="L238" s="8"/>
    </row>
    <row r="239" spans="1:12" ht="24" customHeight="1">
      <c r="A239" s="7">
        <v>77</v>
      </c>
      <c r="B239" s="7" t="s">
        <v>661</v>
      </c>
      <c r="C239" s="74" t="s">
        <v>23</v>
      </c>
      <c r="D239" s="75" t="s">
        <v>493</v>
      </c>
      <c r="E239" s="7">
        <v>13</v>
      </c>
      <c r="F239" s="8" t="s">
        <v>602</v>
      </c>
      <c r="G239" s="7">
        <v>1</v>
      </c>
      <c r="H239" s="2">
        <v>51000</v>
      </c>
      <c r="I239" s="3">
        <v>51000</v>
      </c>
      <c r="J239" s="3"/>
      <c r="K239" s="3">
        <v>51000</v>
      </c>
      <c r="L239" s="8"/>
    </row>
    <row r="240" spans="1:12" ht="24" customHeight="1">
      <c r="A240" s="7">
        <v>78</v>
      </c>
      <c r="B240" s="7" t="s">
        <v>82</v>
      </c>
      <c r="C240" s="74" t="s">
        <v>541</v>
      </c>
      <c r="D240" s="75" t="s">
        <v>1049</v>
      </c>
      <c r="E240" s="7">
        <v>13</v>
      </c>
      <c r="F240" s="8" t="s">
        <v>602</v>
      </c>
      <c r="G240" s="7">
        <v>3</v>
      </c>
      <c r="H240" s="2">
        <v>51000</v>
      </c>
      <c r="I240" s="3">
        <v>153000</v>
      </c>
      <c r="J240" s="3"/>
      <c r="K240" s="3">
        <v>153000</v>
      </c>
      <c r="L240" s="8"/>
    </row>
    <row r="241" spans="1:12" ht="24" customHeight="1">
      <c r="A241" s="7">
        <v>79</v>
      </c>
      <c r="B241" s="7" t="s">
        <v>671</v>
      </c>
      <c r="C241" s="74" t="s">
        <v>6</v>
      </c>
      <c r="D241" s="75" t="s">
        <v>433</v>
      </c>
      <c r="E241" s="7">
        <v>13</v>
      </c>
      <c r="F241" s="8" t="s">
        <v>602</v>
      </c>
      <c r="G241" s="7">
        <v>3</v>
      </c>
      <c r="H241" s="2">
        <v>51000</v>
      </c>
      <c r="I241" s="3">
        <v>153000</v>
      </c>
      <c r="J241" s="3"/>
      <c r="K241" s="3">
        <v>153000</v>
      </c>
      <c r="L241" s="8"/>
    </row>
    <row r="242" spans="1:12" ht="24" customHeight="1">
      <c r="A242" s="7">
        <v>80</v>
      </c>
      <c r="B242" s="7" t="s">
        <v>782</v>
      </c>
      <c r="C242" s="74" t="s">
        <v>492</v>
      </c>
      <c r="D242" s="75" t="s">
        <v>467</v>
      </c>
      <c r="E242" s="7">
        <v>13</v>
      </c>
      <c r="F242" s="8" t="s">
        <v>602</v>
      </c>
      <c r="G242" s="7">
        <v>2</v>
      </c>
      <c r="H242" s="2">
        <v>51000</v>
      </c>
      <c r="I242" s="3">
        <v>102000</v>
      </c>
      <c r="J242" s="3"/>
      <c r="K242" s="3">
        <v>102000</v>
      </c>
      <c r="L242" s="8"/>
    </row>
    <row r="243" spans="1:12" ht="24" customHeight="1">
      <c r="A243" s="7">
        <v>81</v>
      </c>
      <c r="B243" s="7" t="s">
        <v>787</v>
      </c>
      <c r="C243" s="74" t="s">
        <v>499</v>
      </c>
      <c r="D243" s="75" t="s">
        <v>9</v>
      </c>
      <c r="E243" s="7">
        <v>13</v>
      </c>
      <c r="F243" s="8" t="s">
        <v>603</v>
      </c>
      <c r="G243" s="7">
        <v>1</v>
      </c>
      <c r="H243" s="2">
        <v>55000</v>
      </c>
      <c r="I243" s="3">
        <v>55000</v>
      </c>
      <c r="J243" s="3"/>
      <c r="K243" s="3">
        <v>55000</v>
      </c>
      <c r="L243" s="8"/>
    </row>
    <row r="244" spans="1:12" ht="24" customHeight="1">
      <c r="A244" s="7">
        <v>82</v>
      </c>
      <c r="B244" s="7" t="s">
        <v>788</v>
      </c>
      <c r="C244" s="74" t="s">
        <v>501</v>
      </c>
      <c r="D244" s="75" t="s">
        <v>502</v>
      </c>
      <c r="E244" s="7">
        <v>13</v>
      </c>
      <c r="F244" s="8" t="s">
        <v>603</v>
      </c>
      <c r="G244" s="7">
        <v>1</v>
      </c>
      <c r="H244" s="2">
        <v>51000</v>
      </c>
      <c r="I244" s="3">
        <v>51000</v>
      </c>
      <c r="J244" s="3"/>
      <c r="K244" s="3">
        <v>51000</v>
      </c>
      <c r="L244" s="8"/>
    </row>
    <row r="245" spans="1:12" ht="24" customHeight="1">
      <c r="A245" s="7">
        <v>83</v>
      </c>
      <c r="B245" s="7" t="s">
        <v>662</v>
      </c>
      <c r="C245" s="74" t="s">
        <v>7</v>
      </c>
      <c r="D245" s="75" t="s">
        <v>30</v>
      </c>
      <c r="E245" s="7">
        <v>13</v>
      </c>
      <c r="F245" s="8" t="s">
        <v>603</v>
      </c>
      <c r="G245" s="7">
        <v>1</v>
      </c>
      <c r="H245" s="2">
        <v>51000</v>
      </c>
      <c r="I245" s="3">
        <v>51000</v>
      </c>
      <c r="J245" s="3"/>
      <c r="K245" s="3">
        <v>51000</v>
      </c>
      <c r="L245" s="8"/>
    </row>
    <row r="246" spans="1:12" ht="24" customHeight="1">
      <c r="A246" s="7">
        <v>84</v>
      </c>
      <c r="B246" s="7" t="s">
        <v>966</v>
      </c>
      <c r="C246" s="74" t="s">
        <v>542</v>
      </c>
      <c r="D246" s="75" t="s">
        <v>535</v>
      </c>
      <c r="E246" s="7">
        <v>13</v>
      </c>
      <c r="F246" s="8" t="s">
        <v>1009</v>
      </c>
      <c r="G246" s="7">
        <v>1</v>
      </c>
      <c r="H246" s="2">
        <v>51000</v>
      </c>
      <c r="I246" s="3">
        <v>51000</v>
      </c>
      <c r="J246" s="3"/>
      <c r="K246" s="3">
        <v>51000</v>
      </c>
      <c r="L246" s="8"/>
    </row>
    <row r="247" spans="1:12" ht="24" customHeight="1">
      <c r="A247" s="7">
        <v>85</v>
      </c>
      <c r="B247" s="7" t="s">
        <v>785</v>
      </c>
      <c r="C247" s="74" t="s">
        <v>439</v>
      </c>
      <c r="D247" s="75" t="s">
        <v>496</v>
      </c>
      <c r="E247" s="7">
        <v>13</v>
      </c>
      <c r="F247" s="8" t="s">
        <v>1009</v>
      </c>
      <c r="G247" s="7">
        <v>1</v>
      </c>
      <c r="H247" s="2">
        <v>55000</v>
      </c>
      <c r="I247" s="3">
        <v>55000</v>
      </c>
      <c r="J247" s="3"/>
      <c r="K247" s="3">
        <v>55000</v>
      </c>
      <c r="L247" s="8"/>
    </row>
    <row r="248" spans="1:12" ht="24" customHeight="1">
      <c r="A248" s="7">
        <v>86</v>
      </c>
      <c r="B248" s="7" t="s">
        <v>786</v>
      </c>
      <c r="C248" s="74" t="s">
        <v>497</v>
      </c>
      <c r="D248" s="75" t="s">
        <v>498</v>
      </c>
      <c r="E248" s="7">
        <v>13</v>
      </c>
      <c r="F248" s="8" t="s">
        <v>1009</v>
      </c>
      <c r="G248" s="7">
        <v>2</v>
      </c>
      <c r="H248" s="2">
        <v>51000</v>
      </c>
      <c r="I248" s="3">
        <v>102000</v>
      </c>
      <c r="J248" s="3"/>
      <c r="K248" s="3">
        <v>102000</v>
      </c>
      <c r="L248" s="8"/>
    </row>
    <row r="249" spans="1:12" ht="24" customHeight="1">
      <c r="A249" s="7">
        <v>87</v>
      </c>
      <c r="B249" s="7" t="s">
        <v>967</v>
      </c>
      <c r="C249" s="74" t="s">
        <v>543</v>
      </c>
      <c r="D249" s="75" t="s">
        <v>525</v>
      </c>
      <c r="E249" s="7">
        <v>13</v>
      </c>
      <c r="F249" s="8" t="s">
        <v>1009</v>
      </c>
      <c r="G249" s="7">
        <v>2</v>
      </c>
      <c r="H249" s="2">
        <v>51000</v>
      </c>
      <c r="I249" s="3">
        <v>102000</v>
      </c>
      <c r="J249" s="3"/>
      <c r="K249" s="3">
        <v>102000</v>
      </c>
      <c r="L249" s="8"/>
    </row>
    <row r="250" spans="1:12" ht="24" customHeight="1">
      <c r="A250" s="7">
        <v>88</v>
      </c>
      <c r="B250" s="7" t="s">
        <v>781</v>
      </c>
      <c r="C250" s="74" t="s">
        <v>489</v>
      </c>
      <c r="D250" s="75" t="s">
        <v>490</v>
      </c>
      <c r="E250" s="7">
        <v>13</v>
      </c>
      <c r="F250" s="8" t="s">
        <v>601</v>
      </c>
      <c r="G250" s="7">
        <v>1</v>
      </c>
      <c r="H250" s="2">
        <v>55000</v>
      </c>
      <c r="I250" s="3">
        <v>55000</v>
      </c>
      <c r="J250" s="3"/>
      <c r="K250" s="3">
        <v>55000</v>
      </c>
      <c r="L250" s="8"/>
    </row>
    <row r="251" spans="1:12" ht="24" customHeight="1">
      <c r="A251" s="7">
        <v>89</v>
      </c>
      <c r="B251" s="7" t="s">
        <v>80</v>
      </c>
      <c r="C251" s="74" t="s">
        <v>23</v>
      </c>
      <c r="D251" s="75" t="s">
        <v>141</v>
      </c>
      <c r="E251" s="7">
        <v>13</v>
      </c>
      <c r="F251" s="8" t="s">
        <v>601</v>
      </c>
      <c r="G251" s="7">
        <v>2</v>
      </c>
      <c r="H251" s="2">
        <v>51000</v>
      </c>
      <c r="I251" s="3">
        <v>102000</v>
      </c>
      <c r="J251" s="3"/>
      <c r="K251" s="3">
        <v>102000</v>
      </c>
      <c r="L251" s="8"/>
    </row>
    <row r="252" spans="1:12" ht="24" customHeight="1">
      <c r="A252" s="7">
        <v>90</v>
      </c>
      <c r="B252" s="7" t="s">
        <v>81</v>
      </c>
      <c r="C252" s="74" t="s">
        <v>22</v>
      </c>
      <c r="D252" s="75" t="s">
        <v>1058</v>
      </c>
      <c r="E252" s="7">
        <v>13</v>
      </c>
      <c r="F252" s="8" t="s">
        <v>601</v>
      </c>
      <c r="G252" s="7">
        <v>1</v>
      </c>
      <c r="H252" s="2">
        <v>51000</v>
      </c>
      <c r="I252" s="3">
        <v>51000</v>
      </c>
      <c r="J252" s="3"/>
      <c r="K252" s="3">
        <v>51000</v>
      </c>
      <c r="L252" s="8"/>
    </row>
    <row r="253" spans="1:12" ht="24" customHeight="1">
      <c r="A253" s="7">
        <v>91</v>
      </c>
      <c r="B253" s="7" t="s">
        <v>780</v>
      </c>
      <c r="C253" s="74" t="s">
        <v>491</v>
      </c>
      <c r="D253" s="75" t="s">
        <v>37</v>
      </c>
      <c r="E253" s="7">
        <v>13</v>
      </c>
      <c r="F253" s="8" t="s">
        <v>601</v>
      </c>
      <c r="G253" s="7">
        <v>1</v>
      </c>
      <c r="H253" s="2">
        <v>51000</v>
      </c>
      <c r="I253" s="3">
        <v>51000</v>
      </c>
      <c r="J253" s="3"/>
      <c r="K253" s="3">
        <v>51000</v>
      </c>
      <c r="L253" s="8"/>
    </row>
    <row r="254" spans="1:12" ht="24" customHeight="1">
      <c r="A254" s="7">
        <v>92</v>
      </c>
      <c r="B254" s="7" t="s">
        <v>784</v>
      </c>
      <c r="C254" s="74" t="s">
        <v>495</v>
      </c>
      <c r="D254" s="75" t="s">
        <v>1081</v>
      </c>
      <c r="E254" s="7">
        <v>13</v>
      </c>
      <c r="F254" s="8" t="s">
        <v>1008</v>
      </c>
      <c r="G254" s="7">
        <v>2</v>
      </c>
      <c r="H254" s="2">
        <v>51000</v>
      </c>
      <c r="I254" s="3">
        <v>102000</v>
      </c>
      <c r="J254" s="3"/>
      <c r="K254" s="3">
        <v>102000</v>
      </c>
      <c r="L254" s="8"/>
    </row>
    <row r="255" spans="1:12" ht="24" customHeight="1">
      <c r="A255" s="7">
        <v>93</v>
      </c>
      <c r="B255" s="7" t="s">
        <v>84</v>
      </c>
      <c r="C255" s="74" t="s">
        <v>143</v>
      </c>
      <c r="D255" s="75" t="s">
        <v>1018</v>
      </c>
      <c r="E255" s="7">
        <v>13</v>
      </c>
      <c r="F255" s="8" t="s">
        <v>1008</v>
      </c>
      <c r="G255" s="7">
        <v>1</v>
      </c>
      <c r="H255" s="2">
        <v>51000</v>
      </c>
      <c r="I255" s="3">
        <v>51000</v>
      </c>
      <c r="J255" s="3"/>
      <c r="K255" s="3">
        <v>51000</v>
      </c>
      <c r="L255" s="8"/>
    </row>
    <row r="256" spans="1:12" ht="24" customHeight="1">
      <c r="A256" s="7">
        <v>94</v>
      </c>
      <c r="B256" s="7" t="s">
        <v>783</v>
      </c>
      <c r="C256" s="74" t="s">
        <v>494</v>
      </c>
      <c r="D256" s="75" t="s">
        <v>431</v>
      </c>
      <c r="E256" s="7">
        <v>13</v>
      </c>
      <c r="F256" s="8" t="s">
        <v>1008</v>
      </c>
      <c r="G256" s="7">
        <v>1</v>
      </c>
      <c r="H256" s="2">
        <v>51000</v>
      </c>
      <c r="I256" s="3">
        <v>51000</v>
      </c>
      <c r="J256" s="3"/>
      <c r="K256" s="3">
        <v>51000</v>
      </c>
      <c r="L256" s="8"/>
    </row>
    <row r="257" spans="1:12" ht="24" customHeight="1">
      <c r="A257" s="7">
        <v>95</v>
      </c>
      <c r="B257" s="7" t="s">
        <v>965</v>
      </c>
      <c r="C257" s="74" t="s">
        <v>439</v>
      </c>
      <c r="D257" s="75" t="s">
        <v>1058</v>
      </c>
      <c r="E257" s="7">
        <v>13</v>
      </c>
      <c r="F257" s="8" t="s">
        <v>1008</v>
      </c>
      <c r="G257" s="7">
        <v>1</v>
      </c>
      <c r="H257" s="2">
        <v>51000</v>
      </c>
      <c r="I257" s="3">
        <v>51000</v>
      </c>
      <c r="J257" s="3"/>
      <c r="K257" s="3">
        <v>51000</v>
      </c>
      <c r="L257" s="8"/>
    </row>
    <row r="258" spans="1:12" ht="24" customHeight="1">
      <c r="A258" s="7">
        <v>96</v>
      </c>
      <c r="B258" s="7" t="s">
        <v>83</v>
      </c>
      <c r="C258" s="74" t="s">
        <v>142</v>
      </c>
      <c r="D258" s="75" t="s">
        <v>1051</v>
      </c>
      <c r="E258" s="7">
        <v>13</v>
      </c>
      <c r="F258" s="8" t="s">
        <v>1008</v>
      </c>
      <c r="G258" s="7">
        <v>1</v>
      </c>
      <c r="H258" s="2">
        <v>47000</v>
      </c>
      <c r="I258" s="3">
        <v>47000</v>
      </c>
      <c r="J258" s="3"/>
      <c r="K258" s="3">
        <v>47000</v>
      </c>
      <c r="L258" s="8"/>
    </row>
    <row r="259" spans="1:12" ht="24" customHeight="1">
      <c r="A259" s="7">
        <v>97</v>
      </c>
      <c r="B259" s="7" t="s">
        <v>100</v>
      </c>
      <c r="C259" s="74" t="s">
        <v>145</v>
      </c>
      <c r="D259" s="75" t="s">
        <v>160</v>
      </c>
      <c r="E259" s="7">
        <v>14</v>
      </c>
      <c r="F259" s="8" t="s">
        <v>159</v>
      </c>
      <c r="G259" s="7">
        <v>1</v>
      </c>
      <c r="H259" s="2">
        <v>51000</v>
      </c>
      <c r="I259" s="3">
        <v>51000</v>
      </c>
      <c r="J259" s="3"/>
      <c r="K259" s="3">
        <v>51000</v>
      </c>
      <c r="L259" s="8"/>
    </row>
    <row r="260" spans="1:12" ht="24" customHeight="1">
      <c r="A260" s="7">
        <v>98</v>
      </c>
      <c r="B260" s="7" t="s">
        <v>103</v>
      </c>
      <c r="C260" s="74" t="s">
        <v>161</v>
      </c>
      <c r="D260" s="75" t="s">
        <v>37</v>
      </c>
      <c r="E260" s="7">
        <v>14</v>
      </c>
      <c r="F260" s="8" t="s">
        <v>159</v>
      </c>
      <c r="G260" s="7">
        <v>1</v>
      </c>
      <c r="H260" s="2">
        <v>51000</v>
      </c>
      <c r="I260" s="3">
        <v>51000</v>
      </c>
      <c r="J260" s="3"/>
      <c r="K260" s="3">
        <v>51000</v>
      </c>
      <c r="L260" s="8"/>
    </row>
    <row r="261" spans="1:12" ht="24" customHeight="1">
      <c r="A261" s="7">
        <v>99</v>
      </c>
      <c r="B261" s="7" t="s">
        <v>99</v>
      </c>
      <c r="C261" s="74" t="s">
        <v>157</v>
      </c>
      <c r="D261" s="75" t="s">
        <v>158</v>
      </c>
      <c r="E261" s="7">
        <v>14</v>
      </c>
      <c r="F261" s="8" t="s">
        <v>159</v>
      </c>
      <c r="G261" s="7">
        <v>2</v>
      </c>
      <c r="H261" s="2">
        <v>51000</v>
      </c>
      <c r="I261" s="3">
        <v>102000</v>
      </c>
      <c r="J261" s="3"/>
      <c r="K261" s="3">
        <v>102000</v>
      </c>
      <c r="L261" s="8"/>
    </row>
    <row r="262" spans="1:12" ht="24" customHeight="1">
      <c r="A262" s="7">
        <v>100</v>
      </c>
      <c r="B262" s="7" t="s">
        <v>101</v>
      </c>
      <c r="C262" s="74" t="s">
        <v>429</v>
      </c>
      <c r="D262" s="75" t="s">
        <v>523</v>
      </c>
      <c r="E262" s="7">
        <v>14</v>
      </c>
      <c r="F262" s="8" t="s">
        <v>159</v>
      </c>
      <c r="G262" s="7">
        <v>3</v>
      </c>
      <c r="H262" s="2">
        <v>51000</v>
      </c>
      <c r="I262" s="3">
        <v>153000</v>
      </c>
      <c r="J262" s="3"/>
      <c r="K262" s="3">
        <v>153000</v>
      </c>
      <c r="L262" s="8"/>
    </row>
    <row r="263" spans="1:12" ht="24" customHeight="1">
      <c r="A263" s="7">
        <v>101</v>
      </c>
      <c r="B263" s="7" t="s">
        <v>102</v>
      </c>
      <c r="C263" s="74" t="s">
        <v>1066</v>
      </c>
      <c r="D263" s="75" t="s">
        <v>1042</v>
      </c>
      <c r="E263" s="7">
        <v>14</v>
      </c>
      <c r="F263" s="8" t="s">
        <v>159</v>
      </c>
      <c r="G263" s="7">
        <v>2</v>
      </c>
      <c r="H263" s="2">
        <v>51000</v>
      </c>
      <c r="I263" s="3">
        <v>102000</v>
      </c>
      <c r="J263" s="3"/>
      <c r="K263" s="3">
        <v>102000</v>
      </c>
      <c r="L263" s="8"/>
    </row>
    <row r="264" spans="1:12" ht="24" customHeight="1">
      <c r="A264" s="7">
        <v>102</v>
      </c>
      <c r="B264" s="7" t="s">
        <v>95</v>
      </c>
      <c r="C264" s="74" t="s">
        <v>520</v>
      </c>
      <c r="D264" s="75" t="s">
        <v>35</v>
      </c>
      <c r="E264" s="7">
        <v>14</v>
      </c>
      <c r="F264" s="8" t="s">
        <v>151</v>
      </c>
      <c r="G264" s="7">
        <v>2</v>
      </c>
      <c r="H264" s="2">
        <v>51000</v>
      </c>
      <c r="I264" s="3">
        <v>102000</v>
      </c>
      <c r="J264" s="3"/>
      <c r="K264" s="3">
        <v>102000</v>
      </c>
      <c r="L264" s="8"/>
    </row>
    <row r="265" spans="1:12" ht="24" customHeight="1">
      <c r="A265" s="7">
        <v>103</v>
      </c>
      <c r="B265" s="7" t="s">
        <v>97</v>
      </c>
      <c r="C265" s="74" t="s">
        <v>154</v>
      </c>
      <c r="D265" s="75" t="s">
        <v>426</v>
      </c>
      <c r="E265" s="7">
        <v>14</v>
      </c>
      <c r="F265" s="8" t="s">
        <v>151</v>
      </c>
      <c r="G265" s="7">
        <v>2</v>
      </c>
      <c r="H265" s="2">
        <v>51000</v>
      </c>
      <c r="I265" s="3">
        <v>102000</v>
      </c>
      <c r="J265" s="3"/>
      <c r="K265" s="3">
        <v>102000</v>
      </c>
      <c r="L265" s="8"/>
    </row>
    <row r="266" spans="1:12" ht="24" customHeight="1">
      <c r="A266" s="7">
        <v>104</v>
      </c>
      <c r="B266" s="7" t="s">
        <v>94</v>
      </c>
      <c r="C266" s="74" t="s">
        <v>549</v>
      </c>
      <c r="D266" s="75" t="s">
        <v>455</v>
      </c>
      <c r="E266" s="7">
        <v>14</v>
      </c>
      <c r="F266" s="8" t="s">
        <v>151</v>
      </c>
      <c r="G266" s="7">
        <v>2</v>
      </c>
      <c r="H266" s="2">
        <v>51000</v>
      </c>
      <c r="I266" s="3">
        <v>102000</v>
      </c>
      <c r="J266" s="3"/>
      <c r="K266" s="3">
        <v>102000</v>
      </c>
      <c r="L266" s="8"/>
    </row>
    <row r="267" spans="1:12" ht="24" customHeight="1">
      <c r="A267" s="7">
        <v>105</v>
      </c>
      <c r="B267" s="7" t="s">
        <v>96</v>
      </c>
      <c r="C267" s="74" t="s">
        <v>152</v>
      </c>
      <c r="D267" s="75" t="s">
        <v>153</v>
      </c>
      <c r="E267" s="7">
        <v>14</v>
      </c>
      <c r="F267" s="8" t="s">
        <v>151</v>
      </c>
      <c r="G267" s="7">
        <v>1</v>
      </c>
      <c r="H267" s="2">
        <v>51000</v>
      </c>
      <c r="I267" s="3">
        <v>51000</v>
      </c>
      <c r="J267" s="3"/>
      <c r="K267" s="3">
        <v>51000</v>
      </c>
      <c r="L267" s="8"/>
    </row>
    <row r="268" spans="1:12" ht="24" customHeight="1">
      <c r="A268" s="7">
        <v>106</v>
      </c>
      <c r="B268" s="7" t="s">
        <v>98</v>
      </c>
      <c r="C268" s="74" t="s">
        <v>155</v>
      </c>
      <c r="D268" s="75" t="s">
        <v>465</v>
      </c>
      <c r="E268" s="7">
        <v>14</v>
      </c>
      <c r="F268" s="8" t="s">
        <v>156</v>
      </c>
      <c r="G268" s="7">
        <v>2</v>
      </c>
      <c r="H268" s="2">
        <v>51000</v>
      </c>
      <c r="I268" s="3">
        <v>102000</v>
      </c>
      <c r="J268" s="3"/>
      <c r="K268" s="3">
        <v>102000</v>
      </c>
      <c r="L268" s="8"/>
    </row>
    <row r="269" spans="1:12" ht="24" customHeight="1">
      <c r="A269" s="7">
        <v>107</v>
      </c>
      <c r="B269" s="7" t="s">
        <v>615</v>
      </c>
      <c r="C269" s="74" t="s">
        <v>4</v>
      </c>
      <c r="D269" s="75" t="s">
        <v>621</v>
      </c>
      <c r="E269" s="7">
        <v>23</v>
      </c>
      <c r="F269" s="8" t="s">
        <v>624</v>
      </c>
      <c r="G269" s="7">
        <v>8</v>
      </c>
      <c r="H269" s="2">
        <v>51000</v>
      </c>
      <c r="I269" s="3">
        <v>408000</v>
      </c>
      <c r="J269" s="3"/>
      <c r="K269" s="3">
        <v>408000</v>
      </c>
      <c r="L269" s="8"/>
    </row>
    <row r="270" spans="1:12" ht="24" customHeight="1">
      <c r="A270" s="7">
        <v>108</v>
      </c>
      <c r="B270" s="7" t="s">
        <v>619</v>
      </c>
      <c r="C270" s="74" t="s">
        <v>559</v>
      </c>
      <c r="D270" s="75" t="s">
        <v>560</v>
      </c>
      <c r="E270" s="7">
        <v>23</v>
      </c>
      <c r="F270" s="8" t="s">
        <v>624</v>
      </c>
      <c r="G270" s="7">
        <v>1</v>
      </c>
      <c r="H270" s="2">
        <v>51000</v>
      </c>
      <c r="I270" s="3">
        <v>51000</v>
      </c>
      <c r="J270" s="3"/>
      <c r="K270" s="3">
        <v>51000</v>
      </c>
      <c r="L270" s="8"/>
    </row>
    <row r="271" spans="1:12" ht="24" customHeight="1">
      <c r="A271" s="7">
        <v>109</v>
      </c>
      <c r="B271" s="7" t="s">
        <v>620</v>
      </c>
      <c r="C271" s="74" t="s">
        <v>520</v>
      </c>
      <c r="D271" s="75" t="s">
        <v>1056</v>
      </c>
      <c r="E271" s="7">
        <v>23</v>
      </c>
      <c r="F271" s="8" t="s">
        <v>624</v>
      </c>
      <c r="G271" s="7">
        <v>4</v>
      </c>
      <c r="H271" s="2">
        <v>51000</v>
      </c>
      <c r="I271" s="3">
        <v>204000</v>
      </c>
      <c r="J271" s="3"/>
      <c r="K271" s="3">
        <v>204000</v>
      </c>
      <c r="L271" s="8"/>
    </row>
    <row r="272" spans="1:12" ht="24" customHeight="1">
      <c r="A272" s="7">
        <v>110</v>
      </c>
      <c r="B272" s="7" t="s">
        <v>943</v>
      </c>
      <c r="C272" s="74" t="s">
        <v>1076</v>
      </c>
      <c r="D272" s="75" t="s">
        <v>515</v>
      </c>
      <c r="E272" s="7">
        <v>23</v>
      </c>
      <c r="F272" s="8" t="s">
        <v>605</v>
      </c>
      <c r="G272" s="7">
        <v>10</v>
      </c>
      <c r="H272" s="2">
        <v>51000</v>
      </c>
      <c r="I272" s="3">
        <v>510000</v>
      </c>
      <c r="J272" s="3"/>
      <c r="K272" s="3">
        <v>510000</v>
      </c>
      <c r="L272" s="8"/>
    </row>
    <row r="273" spans="1:12" ht="24" customHeight="1">
      <c r="A273" s="7">
        <v>111</v>
      </c>
      <c r="B273" s="7" t="s">
        <v>944</v>
      </c>
      <c r="C273" s="74" t="s">
        <v>10</v>
      </c>
      <c r="D273" s="75" t="s">
        <v>516</v>
      </c>
      <c r="E273" s="7">
        <v>23</v>
      </c>
      <c r="F273" s="8" t="s">
        <v>605</v>
      </c>
      <c r="G273" s="7">
        <v>2</v>
      </c>
      <c r="H273" s="2">
        <v>51000</v>
      </c>
      <c r="I273" s="3">
        <v>102000</v>
      </c>
      <c r="J273" s="3"/>
      <c r="K273" s="3">
        <v>102000</v>
      </c>
      <c r="L273" s="8"/>
    </row>
    <row r="274" spans="1:12" ht="24" customHeight="1">
      <c r="A274" s="7">
        <v>112</v>
      </c>
      <c r="B274" s="7" t="s">
        <v>616</v>
      </c>
      <c r="C274" s="74" t="s">
        <v>622</v>
      </c>
      <c r="D274" s="75" t="s">
        <v>1044</v>
      </c>
      <c r="E274" s="7">
        <v>23</v>
      </c>
      <c r="F274" s="8" t="s">
        <v>606</v>
      </c>
      <c r="G274" s="7">
        <v>6</v>
      </c>
      <c r="H274" s="2">
        <v>51000</v>
      </c>
      <c r="I274" s="3">
        <v>306000</v>
      </c>
      <c r="J274" s="3"/>
      <c r="K274" s="3">
        <v>306000</v>
      </c>
      <c r="L274" s="8"/>
    </row>
    <row r="275" spans="1:12" ht="24" customHeight="1">
      <c r="A275" s="7">
        <v>113</v>
      </c>
      <c r="B275" s="7" t="s">
        <v>946</v>
      </c>
      <c r="C275" s="74" t="s">
        <v>518</v>
      </c>
      <c r="D275" s="75" t="s">
        <v>461</v>
      </c>
      <c r="E275" s="7">
        <v>23</v>
      </c>
      <c r="F275" s="8" t="s">
        <v>606</v>
      </c>
      <c r="G275" s="7">
        <v>1</v>
      </c>
      <c r="H275" s="2">
        <v>51000</v>
      </c>
      <c r="I275" s="3">
        <v>51000</v>
      </c>
      <c r="J275" s="3"/>
      <c r="K275" s="3">
        <v>51000</v>
      </c>
      <c r="L275" s="8"/>
    </row>
    <row r="276" spans="1:12" ht="24" customHeight="1">
      <c r="A276" s="7">
        <v>114</v>
      </c>
      <c r="B276" s="7" t="s">
        <v>75</v>
      </c>
      <c r="C276" s="74" t="s">
        <v>138</v>
      </c>
      <c r="D276" s="75" t="s">
        <v>1081</v>
      </c>
      <c r="E276" s="7">
        <v>23</v>
      </c>
      <c r="F276" s="8" t="s">
        <v>606</v>
      </c>
      <c r="G276" s="7">
        <v>1</v>
      </c>
      <c r="H276" s="2">
        <v>51000</v>
      </c>
      <c r="I276" s="3">
        <v>51000</v>
      </c>
      <c r="J276" s="3"/>
      <c r="K276" s="3">
        <v>51000</v>
      </c>
      <c r="L276" s="8"/>
    </row>
    <row r="277" spans="1:12" ht="24" customHeight="1">
      <c r="A277" s="7">
        <v>115</v>
      </c>
      <c r="B277" s="7" t="s">
        <v>618</v>
      </c>
      <c r="C277" s="74" t="s">
        <v>623</v>
      </c>
      <c r="D277" s="75" t="s">
        <v>1081</v>
      </c>
      <c r="E277" s="7">
        <v>23</v>
      </c>
      <c r="F277" s="8" t="s">
        <v>606</v>
      </c>
      <c r="G277" s="7">
        <v>4</v>
      </c>
      <c r="H277" s="2">
        <v>51000</v>
      </c>
      <c r="I277" s="3">
        <v>204000</v>
      </c>
      <c r="J277" s="3"/>
      <c r="K277" s="3">
        <v>204000</v>
      </c>
      <c r="L277" s="8"/>
    </row>
    <row r="278" spans="1:12" ht="24" customHeight="1">
      <c r="A278" s="7">
        <v>116</v>
      </c>
      <c r="B278" s="7" t="s">
        <v>74</v>
      </c>
      <c r="C278" s="74" t="s">
        <v>1076</v>
      </c>
      <c r="D278" s="75" t="s">
        <v>137</v>
      </c>
      <c r="E278" s="7">
        <v>23</v>
      </c>
      <c r="F278" s="8" t="s">
        <v>606</v>
      </c>
      <c r="G278" s="7">
        <v>1</v>
      </c>
      <c r="H278" s="2">
        <v>51000</v>
      </c>
      <c r="I278" s="3">
        <v>51000</v>
      </c>
      <c r="J278" s="3"/>
      <c r="K278" s="3">
        <v>51000</v>
      </c>
      <c r="L278" s="8"/>
    </row>
    <row r="279" spans="1:12" ht="24" customHeight="1">
      <c r="A279" s="7">
        <v>117</v>
      </c>
      <c r="B279" s="7" t="s">
        <v>945</v>
      </c>
      <c r="C279" s="74" t="s">
        <v>517</v>
      </c>
      <c r="D279" s="75" t="s">
        <v>20</v>
      </c>
      <c r="E279" s="7">
        <v>23</v>
      </c>
      <c r="F279" s="8" t="s">
        <v>606</v>
      </c>
      <c r="G279" s="7">
        <v>2</v>
      </c>
      <c r="H279" s="2">
        <v>51000</v>
      </c>
      <c r="I279" s="3">
        <v>102000</v>
      </c>
      <c r="J279" s="3"/>
      <c r="K279" s="3">
        <v>102000</v>
      </c>
      <c r="L279" s="8"/>
    </row>
    <row r="280" spans="1:12" ht="24" customHeight="1">
      <c r="A280" s="7">
        <v>118</v>
      </c>
      <c r="B280" s="7" t="s">
        <v>645</v>
      </c>
      <c r="C280" s="74" t="s">
        <v>512</v>
      </c>
      <c r="D280" s="75" t="s">
        <v>500</v>
      </c>
      <c r="E280" s="7">
        <v>33</v>
      </c>
      <c r="F280" s="8" t="s">
        <v>604</v>
      </c>
      <c r="G280" s="7">
        <v>1</v>
      </c>
      <c r="H280" s="2">
        <v>51000</v>
      </c>
      <c r="I280" s="3">
        <v>51000</v>
      </c>
      <c r="J280" s="3"/>
      <c r="K280" s="3">
        <v>51000</v>
      </c>
      <c r="L280" s="8"/>
    </row>
    <row r="281" spans="1:12" ht="24" customHeight="1">
      <c r="A281" s="7">
        <v>119</v>
      </c>
      <c r="B281" s="7" t="s">
        <v>641</v>
      </c>
      <c r="C281" s="74" t="s">
        <v>507</v>
      </c>
      <c r="D281" s="75" t="s">
        <v>508</v>
      </c>
      <c r="E281" s="7">
        <v>33</v>
      </c>
      <c r="F281" s="8" t="s">
        <v>604</v>
      </c>
      <c r="G281" s="7">
        <v>2</v>
      </c>
      <c r="H281" s="2">
        <v>55000</v>
      </c>
      <c r="I281" s="3">
        <v>110000</v>
      </c>
      <c r="J281" s="3"/>
      <c r="K281" s="3">
        <v>110000</v>
      </c>
      <c r="L281" s="8"/>
    </row>
    <row r="282" spans="1:12" ht="24" customHeight="1">
      <c r="A282" s="7">
        <v>120</v>
      </c>
      <c r="B282" s="7" t="s">
        <v>644</v>
      </c>
      <c r="C282" s="74" t="s">
        <v>7</v>
      </c>
      <c r="D282" s="75" t="s">
        <v>511</v>
      </c>
      <c r="E282" s="7">
        <v>33</v>
      </c>
      <c r="F282" s="8" t="s">
        <v>604</v>
      </c>
      <c r="G282" s="7">
        <v>2</v>
      </c>
      <c r="H282" s="2">
        <v>55000</v>
      </c>
      <c r="I282" s="3">
        <v>110000</v>
      </c>
      <c r="J282" s="3"/>
      <c r="K282" s="3">
        <v>110000</v>
      </c>
      <c r="L282" s="8"/>
    </row>
    <row r="283" spans="1:12" ht="24" customHeight="1">
      <c r="A283" s="7">
        <v>121</v>
      </c>
      <c r="B283" s="7" t="s">
        <v>76</v>
      </c>
      <c r="C283" s="74" t="s">
        <v>542</v>
      </c>
      <c r="D283" s="75" t="s">
        <v>529</v>
      </c>
      <c r="E283" s="7">
        <v>33</v>
      </c>
      <c r="F283" s="8" t="s">
        <v>604</v>
      </c>
      <c r="G283" s="7">
        <v>1</v>
      </c>
      <c r="H283" s="2">
        <v>51000</v>
      </c>
      <c r="I283" s="3">
        <v>51000</v>
      </c>
      <c r="J283" s="3"/>
      <c r="K283" s="3">
        <v>51000</v>
      </c>
      <c r="L283" s="8"/>
    </row>
    <row r="284" spans="1:12" ht="24" customHeight="1">
      <c r="A284" s="7">
        <v>122</v>
      </c>
      <c r="B284" s="7" t="s">
        <v>642</v>
      </c>
      <c r="C284" s="74" t="s">
        <v>1074</v>
      </c>
      <c r="D284" s="75" t="s">
        <v>509</v>
      </c>
      <c r="E284" s="7">
        <v>33</v>
      </c>
      <c r="F284" s="8" t="s">
        <v>604</v>
      </c>
      <c r="G284" s="7">
        <v>4</v>
      </c>
      <c r="H284" s="2">
        <v>51000</v>
      </c>
      <c r="I284" s="3">
        <v>204000</v>
      </c>
      <c r="J284" s="3"/>
      <c r="K284" s="3">
        <v>204000</v>
      </c>
      <c r="L284" s="8"/>
    </row>
    <row r="285" spans="1:12" ht="24" customHeight="1">
      <c r="A285" s="7">
        <v>123</v>
      </c>
      <c r="B285" s="7" t="s">
        <v>638</v>
      </c>
      <c r="C285" s="74" t="s">
        <v>1076</v>
      </c>
      <c r="D285" s="75" t="s">
        <v>503</v>
      </c>
      <c r="E285" s="7">
        <v>33</v>
      </c>
      <c r="F285" s="8" t="s">
        <v>604</v>
      </c>
      <c r="G285" s="7">
        <v>2</v>
      </c>
      <c r="H285" s="2">
        <v>51000</v>
      </c>
      <c r="I285" s="3">
        <v>102000</v>
      </c>
      <c r="J285" s="3"/>
      <c r="K285" s="3">
        <v>102000</v>
      </c>
      <c r="L285" s="8"/>
    </row>
    <row r="286" spans="1:12" ht="24" customHeight="1">
      <c r="A286" s="7">
        <v>124</v>
      </c>
      <c r="B286" s="7" t="s">
        <v>643</v>
      </c>
      <c r="C286" s="74" t="s">
        <v>510</v>
      </c>
      <c r="D286" s="75" t="s">
        <v>1068</v>
      </c>
      <c r="E286" s="7">
        <v>33</v>
      </c>
      <c r="F286" s="8" t="s">
        <v>604</v>
      </c>
      <c r="G286" s="7">
        <v>2</v>
      </c>
      <c r="H286" s="2">
        <v>51000</v>
      </c>
      <c r="I286" s="3">
        <v>102000</v>
      </c>
      <c r="J286" s="3"/>
      <c r="K286" s="3">
        <v>102000</v>
      </c>
      <c r="L286" s="8"/>
    </row>
    <row r="287" spans="1:12" ht="24" customHeight="1">
      <c r="A287" s="7">
        <v>125</v>
      </c>
      <c r="B287" s="7" t="s">
        <v>77</v>
      </c>
      <c r="C287" s="74" t="s">
        <v>139</v>
      </c>
      <c r="D287" s="75" t="s">
        <v>481</v>
      </c>
      <c r="E287" s="7">
        <v>33</v>
      </c>
      <c r="F287" s="8" t="s">
        <v>604</v>
      </c>
      <c r="G287" s="7">
        <v>1</v>
      </c>
      <c r="H287" s="2">
        <v>51000</v>
      </c>
      <c r="I287" s="3">
        <v>51000</v>
      </c>
      <c r="J287" s="3"/>
      <c r="K287" s="3">
        <v>51000</v>
      </c>
      <c r="L287" s="8"/>
    </row>
    <row r="288" spans="1:12" ht="24" customHeight="1">
      <c r="A288" s="7">
        <v>126</v>
      </c>
      <c r="B288" s="7" t="s">
        <v>640</v>
      </c>
      <c r="C288" s="74" t="s">
        <v>506</v>
      </c>
      <c r="D288" s="75" t="s">
        <v>481</v>
      </c>
      <c r="E288" s="7">
        <v>33</v>
      </c>
      <c r="F288" s="8" t="s">
        <v>604</v>
      </c>
      <c r="G288" s="7">
        <v>1</v>
      </c>
      <c r="H288" s="2">
        <v>51000</v>
      </c>
      <c r="I288" s="3">
        <v>51000</v>
      </c>
      <c r="J288" s="3"/>
      <c r="K288" s="3">
        <v>51000</v>
      </c>
      <c r="L288" s="8"/>
    </row>
    <row r="289" spans="1:12" ht="24" customHeight="1">
      <c r="A289" s="7">
        <v>127</v>
      </c>
      <c r="B289" s="7" t="s">
        <v>78</v>
      </c>
      <c r="C289" s="74" t="s">
        <v>1025</v>
      </c>
      <c r="D289" s="75" t="s">
        <v>140</v>
      </c>
      <c r="E289" s="7">
        <v>33</v>
      </c>
      <c r="F289" s="8" t="s">
        <v>604</v>
      </c>
      <c r="G289" s="7">
        <v>1</v>
      </c>
      <c r="H289" s="2">
        <v>51000</v>
      </c>
      <c r="I289" s="3">
        <v>51000</v>
      </c>
      <c r="J289" s="3"/>
      <c r="K289" s="3">
        <v>51000</v>
      </c>
      <c r="L289" s="8"/>
    </row>
    <row r="290" spans="1:12" ht="24" customHeight="1">
      <c r="A290" s="7">
        <v>128</v>
      </c>
      <c r="B290" s="7" t="s">
        <v>947</v>
      </c>
      <c r="C290" s="74" t="s">
        <v>495</v>
      </c>
      <c r="D290" s="75" t="s">
        <v>1016</v>
      </c>
      <c r="E290" s="7">
        <v>33</v>
      </c>
      <c r="F290" s="8" t="s">
        <v>604</v>
      </c>
      <c r="G290" s="7">
        <v>1</v>
      </c>
      <c r="H290" s="2">
        <v>51000</v>
      </c>
      <c r="I290" s="3">
        <v>51000</v>
      </c>
      <c r="J290" s="3"/>
      <c r="K290" s="3">
        <v>51000</v>
      </c>
      <c r="L290" s="8"/>
    </row>
    <row r="291" spans="1:12" ht="24" customHeight="1">
      <c r="A291" s="7">
        <v>129</v>
      </c>
      <c r="B291" s="7" t="s">
        <v>948</v>
      </c>
      <c r="C291" s="74" t="s">
        <v>1069</v>
      </c>
      <c r="D291" s="75" t="s">
        <v>1037</v>
      </c>
      <c r="E291" s="7">
        <v>33</v>
      </c>
      <c r="F291" s="8" t="s">
        <v>604</v>
      </c>
      <c r="G291" s="7">
        <v>1</v>
      </c>
      <c r="H291" s="2">
        <v>51000</v>
      </c>
      <c r="I291" s="3">
        <v>51000</v>
      </c>
      <c r="J291" s="3"/>
      <c r="K291" s="3">
        <v>51000</v>
      </c>
      <c r="L291" s="8"/>
    </row>
    <row r="292" spans="1:12" ht="24" customHeight="1">
      <c r="A292" s="7">
        <v>130</v>
      </c>
      <c r="B292" s="7" t="s">
        <v>646</v>
      </c>
      <c r="C292" s="74" t="s">
        <v>513</v>
      </c>
      <c r="D292" s="75" t="s">
        <v>514</v>
      </c>
      <c r="E292" s="7">
        <v>33</v>
      </c>
      <c r="F292" s="8" t="s">
        <v>604</v>
      </c>
      <c r="G292" s="7">
        <v>1</v>
      </c>
      <c r="H292" s="2">
        <v>51000</v>
      </c>
      <c r="I292" s="3">
        <v>51000</v>
      </c>
      <c r="J292" s="3"/>
      <c r="K292" s="3">
        <v>51000</v>
      </c>
      <c r="L292" s="8"/>
    </row>
    <row r="293" spans="1:12" ht="24" customHeight="1">
      <c r="A293" s="10">
        <v>131</v>
      </c>
      <c r="B293" s="10" t="s">
        <v>639</v>
      </c>
      <c r="C293" s="63" t="s">
        <v>504</v>
      </c>
      <c r="D293" s="64" t="s">
        <v>505</v>
      </c>
      <c r="E293" s="10">
        <v>33</v>
      </c>
      <c r="F293" s="11" t="s">
        <v>604</v>
      </c>
      <c r="G293" s="10">
        <v>1</v>
      </c>
      <c r="H293" s="79">
        <v>51000</v>
      </c>
      <c r="I293" s="12">
        <v>51000</v>
      </c>
      <c r="J293" s="12"/>
      <c r="K293" s="12">
        <v>51000</v>
      </c>
      <c r="L293" s="11"/>
    </row>
    <row r="294" spans="1:12" hidden="1">
      <c r="A294" s="69"/>
      <c r="B294" s="69"/>
      <c r="C294" s="76"/>
      <c r="D294" s="77"/>
      <c r="E294" s="69"/>
      <c r="F294" s="78"/>
      <c r="G294" s="69"/>
      <c r="H294" s="69"/>
      <c r="I294" s="78"/>
      <c r="J294" s="78"/>
      <c r="K294" s="78"/>
      <c r="L294" s="78"/>
    </row>
    <row r="295" spans="1:12" s="9" customFormat="1" ht="21" customHeight="1">
      <c r="A295" s="51"/>
      <c r="B295" s="4"/>
      <c r="C295" s="101" t="s">
        <v>842</v>
      </c>
      <c r="D295" s="101"/>
      <c r="E295" s="4"/>
      <c r="F295" s="56"/>
      <c r="G295" s="4">
        <f>SUBTOTAL(9,G8:G294)</f>
        <v>578</v>
      </c>
      <c r="H295" s="4"/>
      <c r="I295" s="57">
        <f>SUBTOTAL(9,I8:I294)</f>
        <v>30866000</v>
      </c>
      <c r="J295" s="57">
        <f>SUBTOTAL(9,J8:J294)</f>
        <v>0</v>
      </c>
      <c r="K295" s="57">
        <f>SUBTOTAL(9,K8:K294)</f>
        <v>30866000</v>
      </c>
      <c r="L295" s="56"/>
    </row>
    <row r="297" spans="1:12" s="18" customFormat="1" ht="15.75">
      <c r="A297" s="16"/>
      <c r="B297" s="16"/>
      <c r="C297" s="102" t="s">
        <v>843</v>
      </c>
      <c r="D297" s="102"/>
      <c r="E297" s="102"/>
      <c r="F297" s="17">
        <f>K295</f>
        <v>30866000</v>
      </c>
      <c r="G297" s="36" t="s">
        <v>845</v>
      </c>
      <c r="H297" s="16"/>
    </row>
    <row r="298" spans="1:12" s="18" customFormat="1" ht="15.75">
      <c r="A298" s="16"/>
      <c r="B298" s="16"/>
      <c r="C298" s="102" t="s">
        <v>844</v>
      </c>
      <c r="D298" s="102"/>
      <c r="E298" s="102"/>
      <c r="F298" s="100" t="str">
        <f>tien_so!C6</f>
        <v>Ba mươi triệu tám trăm sáu mươi sáu ngàn đồng./.</v>
      </c>
      <c r="G298" s="100"/>
      <c r="H298" s="100"/>
      <c r="I298" s="100"/>
      <c r="J298" s="100"/>
      <c r="K298" s="100"/>
      <c r="L298" s="100"/>
    </row>
    <row r="300" spans="1:12">
      <c r="E300" s="93" t="s">
        <v>686</v>
      </c>
      <c r="F300" s="94"/>
      <c r="G300" s="94"/>
      <c r="H300" s="94"/>
      <c r="I300" s="94"/>
      <c r="J300" s="94"/>
      <c r="K300" s="95"/>
    </row>
    <row r="301" spans="1:12">
      <c r="E301" s="53">
        <v>1</v>
      </c>
      <c r="F301" s="49" t="s">
        <v>855</v>
      </c>
      <c r="G301" s="53">
        <f t="shared" ref="G301:G316" si="0">SUMIF($E$8:$E$294,E301,$G$8:$G$294)</f>
        <v>106</v>
      </c>
      <c r="H301" s="53"/>
      <c r="I301" s="54">
        <f t="shared" ref="I301:I316" si="1">SUMIF($E$8:$E$294,E301,$I$8:$I$294)</f>
        <v>5704000</v>
      </c>
      <c r="J301" s="54">
        <f t="shared" ref="J301:J316" si="2">SUMIF($E$8:$E$294,E301,$J$8:$J$294)</f>
        <v>0</v>
      </c>
      <c r="K301" s="54">
        <f t="shared" ref="K301:K316" si="3">SUMIF($E$8:$E$294,E301,$K$8:$K$294)</f>
        <v>5704000</v>
      </c>
    </row>
    <row r="302" spans="1:12">
      <c r="E302" s="7">
        <v>2</v>
      </c>
      <c r="F302" s="8" t="s">
        <v>856</v>
      </c>
      <c r="G302" s="7">
        <f t="shared" si="0"/>
        <v>20</v>
      </c>
      <c r="H302" s="7"/>
      <c r="I302" s="3">
        <f t="shared" si="1"/>
        <v>1104000</v>
      </c>
      <c r="J302" s="3">
        <f t="shared" si="2"/>
        <v>0</v>
      </c>
      <c r="K302" s="3">
        <f t="shared" si="3"/>
        <v>1104000</v>
      </c>
    </row>
    <row r="303" spans="1:12">
      <c r="E303" s="7">
        <v>3</v>
      </c>
      <c r="F303" s="8" t="s">
        <v>857</v>
      </c>
      <c r="G303" s="7">
        <f t="shared" si="0"/>
        <v>6</v>
      </c>
      <c r="H303" s="7"/>
      <c r="I303" s="3">
        <f t="shared" si="1"/>
        <v>360000</v>
      </c>
      <c r="J303" s="3">
        <f t="shared" si="2"/>
        <v>0</v>
      </c>
      <c r="K303" s="3">
        <f t="shared" si="3"/>
        <v>360000</v>
      </c>
    </row>
    <row r="304" spans="1:12">
      <c r="E304" s="7">
        <v>4</v>
      </c>
      <c r="F304" s="8" t="s">
        <v>858</v>
      </c>
      <c r="G304" s="7">
        <f t="shared" si="0"/>
        <v>32</v>
      </c>
      <c r="H304" s="7"/>
      <c r="I304" s="3">
        <f t="shared" si="1"/>
        <v>1664000</v>
      </c>
      <c r="J304" s="3">
        <f t="shared" si="2"/>
        <v>0</v>
      </c>
      <c r="K304" s="3">
        <f t="shared" si="3"/>
        <v>1664000</v>
      </c>
    </row>
    <row r="305" spans="5:11">
      <c r="E305" s="7">
        <v>5</v>
      </c>
      <c r="F305" s="8" t="s">
        <v>859</v>
      </c>
      <c r="G305" s="7">
        <f t="shared" si="0"/>
        <v>46</v>
      </c>
      <c r="H305" s="7"/>
      <c r="I305" s="3">
        <f t="shared" si="1"/>
        <v>2488000</v>
      </c>
      <c r="J305" s="3">
        <f t="shared" si="2"/>
        <v>0</v>
      </c>
      <c r="K305" s="3">
        <f t="shared" si="3"/>
        <v>2488000</v>
      </c>
    </row>
    <row r="306" spans="5:11">
      <c r="E306" s="7">
        <v>6</v>
      </c>
      <c r="F306" s="8" t="s">
        <v>860</v>
      </c>
      <c r="G306" s="7">
        <f t="shared" si="0"/>
        <v>14</v>
      </c>
      <c r="H306" s="7"/>
      <c r="I306" s="3">
        <f t="shared" si="1"/>
        <v>714000</v>
      </c>
      <c r="J306" s="3">
        <f t="shared" si="2"/>
        <v>0</v>
      </c>
      <c r="K306" s="3">
        <f t="shared" si="3"/>
        <v>714000</v>
      </c>
    </row>
    <row r="307" spans="5:11">
      <c r="E307" s="7">
        <v>7</v>
      </c>
      <c r="F307" s="8" t="s">
        <v>861</v>
      </c>
      <c r="G307" s="7">
        <f t="shared" si="0"/>
        <v>18</v>
      </c>
      <c r="H307" s="7"/>
      <c r="I307" s="3">
        <f t="shared" si="1"/>
        <v>940000</v>
      </c>
      <c r="J307" s="3">
        <f t="shared" si="2"/>
        <v>0</v>
      </c>
      <c r="K307" s="3">
        <f t="shared" si="3"/>
        <v>940000</v>
      </c>
    </row>
    <row r="308" spans="5:11">
      <c r="E308" s="7">
        <v>8</v>
      </c>
      <c r="F308" s="8" t="s">
        <v>862</v>
      </c>
      <c r="G308" s="7">
        <f t="shared" si="0"/>
        <v>8</v>
      </c>
      <c r="H308" s="7"/>
      <c r="I308" s="3">
        <f t="shared" si="1"/>
        <v>440000</v>
      </c>
      <c r="J308" s="3">
        <f t="shared" si="2"/>
        <v>0</v>
      </c>
      <c r="K308" s="3">
        <f t="shared" si="3"/>
        <v>440000</v>
      </c>
    </row>
    <row r="309" spans="5:11">
      <c r="E309" s="7">
        <v>9</v>
      </c>
      <c r="F309" s="8" t="s">
        <v>863</v>
      </c>
      <c r="G309" s="7">
        <f t="shared" si="0"/>
        <v>93</v>
      </c>
      <c r="H309" s="7"/>
      <c r="I309" s="3">
        <f t="shared" si="1"/>
        <v>5231000</v>
      </c>
      <c r="J309" s="3">
        <f t="shared" si="2"/>
        <v>0</v>
      </c>
      <c r="K309" s="3">
        <f t="shared" si="3"/>
        <v>5231000</v>
      </c>
    </row>
    <row r="310" spans="5:11">
      <c r="E310" s="7">
        <v>10</v>
      </c>
      <c r="F310" s="8" t="s">
        <v>864</v>
      </c>
      <c r="G310" s="7">
        <f t="shared" si="0"/>
        <v>46</v>
      </c>
      <c r="H310" s="7"/>
      <c r="I310" s="3">
        <f t="shared" si="1"/>
        <v>2354000</v>
      </c>
      <c r="J310" s="3">
        <f t="shared" si="2"/>
        <v>0</v>
      </c>
      <c r="K310" s="3">
        <f t="shared" si="3"/>
        <v>2354000</v>
      </c>
    </row>
    <row r="311" spans="5:11">
      <c r="E311" s="7">
        <v>11</v>
      </c>
      <c r="F311" s="8" t="s">
        <v>865</v>
      </c>
      <c r="G311" s="7">
        <f t="shared" si="0"/>
        <v>28</v>
      </c>
      <c r="H311" s="7"/>
      <c r="I311" s="3">
        <f t="shared" si="1"/>
        <v>1440000</v>
      </c>
      <c r="J311" s="3">
        <f t="shared" si="2"/>
        <v>0</v>
      </c>
      <c r="K311" s="3">
        <f t="shared" si="3"/>
        <v>1440000</v>
      </c>
    </row>
    <row r="312" spans="5:11">
      <c r="E312" s="7">
        <v>12</v>
      </c>
      <c r="F312" s="8" t="s">
        <v>866</v>
      </c>
      <c r="G312" s="7">
        <f t="shared" si="0"/>
        <v>53</v>
      </c>
      <c r="H312" s="7"/>
      <c r="I312" s="3">
        <f t="shared" si="1"/>
        <v>2895000</v>
      </c>
      <c r="J312" s="3">
        <f t="shared" si="2"/>
        <v>0</v>
      </c>
      <c r="K312" s="3">
        <f t="shared" si="3"/>
        <v>2895000</v>
      </c>
    </row>
    <row r="313" spans="5:11">
      <c r="E313" s="7">
        <v>13</v>
      </c>
      <c r="F313" s="8" t="s">
        <v>867</v>
      </c>
      <c r="G313" s="7">
        <f t="shared" si="0"/>
        <v>29</v>
      </c>
      <c r="H313" s="7"/>
      <c r="I313" s="3">
        <f t="shared" si="1"/>
        <v>1487000</v>
      </c>
      <c r="J313" s="3">
        <f t="shared" si="2"/>
        <v>0</v>
      </c>
      <c r="K313" s="3">
        <f t="shared" si="3"/>
        <v>1487000</v>
      </c>
    </row>
    <row r="314" spans="5:11">
      <c r="E314" s="7">
        <v>14</v>
      </c>
      <c r="F314" s="8" t="s">
        <v>868</v>
      </c>
      <c r="G314" s="7">
        <f t="shared" si="0"/>
        <v>18</v>
      </c>
      <c r="H314" s="7"/>
      <c r="I314" s="3">
        <f t="shared" si="1"/>
        <v>918000</v>
      </c>
      <c r="J314" s="3">
        <f t="shared" si="2"/>
        <v>0</v>
      </c>
      <c r="K314" s="3">
        <f t="shared" si="3"/>
        <v>918000</v>
      </c>
    </row>
    <row r="315" spans="5:11">
      <c r="E315" s="7">
        <v>23</v>
      </c>
      <c r="F315" s="8" t="s">
        <v>869</v>
      </c>
      <c r="G315" s="7">
        <f t="shared" si="0"/>
        <v>40</v>
      </c>
      <c r="H315" s="7"/>
      <c r="I315" s="3">
        <f t="shared" si="1"/>
        <v>2040000</v>
      </c>
      <c r="J315" s="3">
        <f t="shared" si="2"/>
        <v>0</v>
      </c>
      <c r="K315" s="3">
        <f t="shared" si="3"/>
        <v>2040000</v>
      </c>
    </row>
    <row r="316" spans="5:11">
      <c r="E316" s="10">
        <v>33</v>
      </c>
      <c r="F316" s="11" t="s">
        <v>870</v>
      </c>
      <c r="G316" s="10">
        <f t="shared" si="0"/>
        <v>21</v>
      </c>
      <c r="H316" s="10"/>
      <c r="I316" s="12">
        <f t="shared" si="1"/>
        <v>1087000</v>
      </c>
      <c r="J316" s="12">
        <f t="shared" si="2"/>
        <v>0</v>
      </c>
      <c r="K316" s="12">
        <f t="shared" si="3"/>
        <v>1087000</v>
      </c>
    </row>
    <row r="317" spans="5:11">
      <c r="F317" s="50" t="s">
        <v>685</v>
      </c>
      <c r="G317" s="51">
        <f>SUM(G301:G316)</f>
        <v>578</v>
      </c>
      <c r="H317" s="62"/>
      <c r="I317" s="52">
        <f>SUM(I301:I316)</f>
        <v>30866000</v>
      </c>
      <c r="J317" s="52">
        <f>SUM(J301:J316)</f>
        <v>0</v>
      </c>
      <c r="K317" s="52">
        <f>SUM(K301:K316)</f>
        <v>30866000</v>
      </c>
    </row>
  </sheetData>
  <autoFilter ref="A7:L294"/>
  <mergeCells count="9">
    <mergeCell ref="E300:K300"/>
    <mergeCell ref="A1:E1"/>
    <mergeCell ref="A2:E2"/>
    <mergeCell ref="A4:L4"/>
    <mergeCell ref="A5:L5"/>
    <mergeCell ref="F298:L298"/>
    <mergeCell ref="C295:D295"/>
    <mergeCell ref="C297:E297"/>
    <mergeCell ref="C298:E298"/>
  </mergeCells>
  <phoneticPr fontId="1" type="noConversion"/>
  <printOptions horizontalCentered="1"/>
  <pageMargins left="0.27" right="0.17" top="0.47" bottom="0.5" header="0.23" footer="0.25"/>
  <pageSetup paperSize="9" scale="94" orientation="landscape" r:id="rId1"/>
  <headerFooter alignWithMargins="0">
    <oddFooter>&amp;C&amp;"Times New Roman,Regular"&amp;11&amp;P/&amp;N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588"/>
  <sheetViews>
    <sheetView topLeftCell="A4" workbookViewId="0">
      <pane ySplit="7" topLeftCell="A11" activePane="bottomLeft" state="frozen"/>
      <selection activeCell="A4" sqref="A4"/>
      <selection pane="bottomLeft" activeCell="H15" sqref="H15"/>
    </sheetView>
  </sheetViews>
  <sheetFormatPr defaultRowHeight="12.75"/>
  <cols>
    <col min="1" max="2" width="5" style="39" customWidth="1"/>
    <col min="3" max="3" width="8" style="39" bestFit="1" customWidth="1"/>
    <col min="4" max="4" width="19.42578125" style="38" customWidth="1"/>
    <col min="5" max="5" width="7.5703125" style="38" bestFit="1" customWidth="1"/>
    <col min="6" max="6" width="5.7109375" style="39" customWidth="1"/>
    <col min="7" max="7" width="29" style="38" bestFit="1" customWidth="1"/>
    <col min="8" max="8" width="23.5703125" style="38" bestFit="1" customWidth="1"/>
    <col min="9" max="9" width="10.28515625" style="39" bestFit="1" customWidth="1"/>
    <col min="10" max="10" width="44.7109375" style="38" customWidth="1"/>
    <col min="11" max="11" width="9.85546875" style="38" customWidth="1"/>
    <col min="12" max="16384" width="9.140625" style="38"/>
  </cols>
  <sheetData>
    <row r="1" spans="1:13" ht="15.75">
      <c r="A1" s="96" t="s">
        <v>846</v>
      </c>
      <c r="B1" s="96"/>
      <c r="C1" s="96"/>
      <c r="D1" s="96"/>
      <c r="E1" s="96"/>
      <c r="F1" s="96"/>
      <c r="G1" s="6"/>
      <c r="H1" s="6"/>
      <c r="I1" s="5"/>
      <c r="J1" s="6"/>
      <c r="K1" s="6"/>
      <c r="L1" s="6"/>
      <c r="M1" s="6"/>
    </row>
    <row r="2" spans="1:13" ht="15.75">
      <c r="A2" s="97" t="s">
        <v>847</v>
      </c>
      <c r="B2" s="97"/>
      <c r="C2" s="97"/>
      <c r="D2" s="97"/>
      <c r="E2" s="97"/>
      <c r="F2" s="97"/>
      <c r="G2" s="6"/>
      <c r="H2" s="6"/>
      <c r="I2" s="5"/>
      <c r="J2" s="6"/>
      <c r="K2" s="6"/>
      <c r="L2" s="6"/>
      <c r="M2" s="6"/>
    </row>
    <row r="3" spans="1:13" ht="15.75">
      <c r="A3" s="13"/>
      <c r="B3" s="13"/>
      <c r="C3" s="13"/>
      <c r="D3" s="13"/>
      <c r="E3" s="13"/>
      <c r="F3" s="13"/>
      <c r="G3" s="6"/>
      <c r="H3" s="6"/>
      <c r="I3" s="5"/>
      <c r="J3" s="6"/>
      <c r="K3" s="6"/>
      <c r="L3" s="6"/>
      <c r="M3" s="6"/>
    </row>
    <row r="4" spans="1:13" ht="21.75" customHeight="1">
      <c r="A4" s="98" t="s">
        <v>457</v>
      </c>
      <c r="B4" s="98"/>
      <c r="C4" s="98"/>
      <c r="D4" s="98"/>
      <c r="E4" s="98"/>
      <c r="F4" s="98"/>
      <c r="G4" s="98"/>
      <c r="H4" s="98"/>
      <c r="I4" s="98"/>
      <c r="J4" s="98"/>
      <c r="K4" s="14"/>
      <c r="L4" s="14"/>
      <c r="M4" s="14"/>
    </row>
    <row r="5" spans="1:13" ht="22.5" customHeight="1">
      <c r="A5" s="99" t="s">
        <v>1136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37"/>
      <c r="M5" s="37"/>
    </row>
    <row r="7" spans="1:13" s="41" customFormat="1" ht="18.75" customHeight="1">
      <c r="A7" s="103" t="s">
        <v>718</v>
      </c>
      <c r="B7" s="103" t="s">
        <v>694</v>
      </c>
      <c r="C7" s="104" t="s">
        <v>850</v>
      </c>
      <c r="D7" s="105"/>
      <c r="E7" s="106"/>
      <c r="F7" s="103" t="s">
        <v>834</v>
      </c>
      <c r="G7" s="103" t="s">
        <v>833</v>
      </c>
      <c r="H7" s="104" t="s">
        <v>854</v>
      </c>
      <c r="I7" s="105"/>
      <c r="J7" s="106"/>
      <c r="K7" s="103" t="s">
        <v>830</v>
      </c>
    </row>
    <row r="8" spans="1:13" s="41" customFormat="1" ht="18.75" customHeight="1">
      <c r="A8" s="103"/>
      <c r="B8" s="103"/>
      <c r="C8" s="90" t="s">
        <v>831</v>
      </c>
      <c r="D8" s="91" t="s">
        <v>835</v>
      </c>
      <c r="E8" s="92" t="s">
        <v>836</v>
      </c>
      <c r="F8" s="103"/>
      <c r="G8" s="103"/>
      <c r="H8" s="90" t="s">
        <v>832</v>
      </c>
      <c r="I8" s="90" t="s">
        <v>669</v>
      </c>
      <c r="J8" s="90" t="s">
        <v>851</v>
      </c>
      <c r="K8" s="103"/>
    </row>
    <row r="9" spans="1:13" s="40" customFormat="1" ht="15" hidden="1">
      <c r="A9" s="43"/>
      <c r="B9" s="43"/>
      <c r="C9" s="43"/>
      <c r="D9" s="47"/>
      <c r="E9" s="48"/>
      <c r="F9" s="43"/>
      <c r="G9" s="44"/>
      <c r="H9" s="44"/>
      <c r="I9" s="43"/>
      <c r="J9" s="43"/>
      <c r="K9" s="43"/>
    </row>
    <row r="10" spans="1:13" s="41" customFormat="1" ht="18.75" customHeight="1">
      <c r="A10" s="42" t="s">
        <v>852</v>
      </c>
      <c r="B10" s="42" t="s">
        <v>853</v>
      </c>
      <c r="C10" s="42" t="s">
        <v>695</v>
      </c>
      <c r="D10" s="45">
        <v>1</v>
      </c>
      <c r="E10" s="46">
        <v>2</v>
      </c>
      <c r="F10" s="42">
        <v>3</v>
      </c>
      <c r="G10" s="42">
        <v>4</v>
      </c>
      <c r="H10" s="42">
        <f>G10+1</f>
        <v>5</v>
      </c>
      <c r="I10" s="42">
        <f>H10+1</f>
        <v>6</v>
      </c>
      <c r="J10" s="42">
        <f>I10+1</f>
        <v>7</v>
      </c>
      <c r="K10" s="42">
        <f>J10+1</f>
        <v>8</v>
      </c>
    </row>
    <row r="11" spans="1:13" ht="25.5">
      <c r="A11" s="58">
        <v>1</v>
      </c>
      <c r="B11" s="58">
        <v>2</v>
      </c>
      <c r="C11" s="58" t="s">
        <v>52</v>
      </c>
      <c r="D11" s="66" t="s">
        <v>119</v>
      </c>
      <c r="E11" s="68" t="s">
        <v>474</v>
      </c>
      <c r="F11" s="58">
        <v>8</v>
      </c>
      <c r="G11" s="59" t="s">
        <v>120</v>
      </c>
      <c r="H11" s="59" t="s">
        <v>173</v>
      </c>
      <c r="I11" s="58" t="s">
        <v>266</v>
      </c>
      <c r="J11" s="59" t="s">
        <v>126</v>
      </c>
      <c r="K11" s="71" t="s">
        <v>1137</v>
      </c>
    </row>
    <row r="12" spans="1:13" ht="25.5">
      <c r="A12" s="60">
        <f>A11+1</f>
        <v>2</v>
      </c>
      <c r="B12" s="60">
        <v>2</v>
      </c>
      <c r="C12" s="60" t="s">
        <v>53</v>
      </c>
      <c r="D12" s="65" t="s">
        <v>22</v>
      </c>
      <c r="E12" s="67" t="s">
        <v>48</v>
      </c>
      <c r="F12" s="60">
        <v>8</v>
      </c>
      <c r="G12" s="61" t="s">
        <v>120</v>
      </c>
      <c r="H12" s="61" t="s">
        <v>173</v>
      </c>
      <c r="I12" s="60" t="s">
        <v>266</v>
      </c>
      <c r="J12" s="61" t="s">
        <v>126</v>
      </c>
      <c r="K12" s="85" t="s">
        <v>1137</v>
      </c>
    </row>
    <row r="13" spans="1:13" ht="25.5">
      <c r="A13" s="60">
        <f t="shared" ref="A13:A76" si="0">A12+1</f>
        <v>3</v>
      </c>
      <c r="B13" s="60">
        <v>2</v>
      </c>
      <c r="C13" s="60" t="s">
        <v>54</v>
      </c>
      <c r="D13" s="65" t="s">
        <v>452</v>
      </c>
      <c r="E13" s="67" t="s">
        <v>121</v>
      </c>
      <c r="F13" s="60">
        <v>8</v>
      </c>
      <c r="G13" s="61" t="s">
        <v>120</v>
      </c>
      <c r="H13" s="61" t="s">
        <v>173</v>
      </c>
      <c r="I13" s="60" t="s">
        <v>266</v>
      </c>
      <c r="J13" s="61" t="s">
        <v>126</v>
      </c>
      <c r="K13" s="85" t="s">
        <v>1137</v>
      </c>
    </row>
    <row r="14" spans="1:13" ht="25.5">
      <c r="A14" s="60">
        <f t="shared" si="0"/>
        <v>4</v>
      </c>
      <c r="B14" s="60">
        <v>2</v>
      </c>
      <c r="C14" s="60" t="s">
        <v>55</v>
      </c>
      <c r="D14" s="65" t="s">
        <v>122</v>
      </c>
      <c r="E14" s="67" t="s">
        <v>1090</v>
      </c>
      <c r="F14" s="60">
        <v>8</v>
      </c>
      <c r="G14" s="61" t="s">
        <v>123</v>
      </c>
      <c r="H14" s="61" t="s">
        <v>174</v>
      </c>
      <c r="I14" s="60" t="s">
        <v>267</v>
      </c>
      <c r="J14" s="61" t="s">
        <v>343</v>
      </c>
      <c r="K14" s="85" t="s">
        <v>1137</v>
      </c>
    </row>
    <row r="15" spans="1:13" ht="25.5">
      <c r="A15" s="60">
        <f t="shared" si="0"/>
        <v>5</v>
      </c>
      <c r="B15" s="60">
        <v>2</v>
      </c>
      <c r="C15" s="60" t="s">
        <v>56</v>
      </c>
      <c r="D15" s="65" t="s">
        <v>124</v>
      </c>
      <c r="E15" s="67" t="s">
        <v>41</v>
      </c>
      <c r="F15" s="60">
        <v>8</v>
      </c>
      <c r="G15" s="61" t="s">
        <v>123</v>
      </c>
      <c r="H15" s="61" t="s">
        <v>174</v>
      </c>
      <c r="I15" s="60" t="s">
        <v>267</v>
      </c>
      <c r="J15" s="61" t="s">
        <v>343</v>
      </c>
      <c r="K15" s="85" t="s">
        <v>1137</v>
      </c>
    </row>
    <row r="16" spans="1:13" ht="25.5">
      <c r="A16" s="60">
        <f t="shared" si="0"/>
        <v>6</v>
      </c>
      <c r="B16" s="60">
        <v>2</v>
      </c>
      <c r="C16" s="60" t="s">
        <v>57</v>
      </c>
      <c r="D16" s="65" t="s">
        <v>439</v>
      </c>
      <c r="E16" s="67" t="s">
        <v>1029</v>
      </c>
      <c r="F16" s="60">
        <v>8</v>
      </c>
      <c r="G16" s="61" t="s">
        <v>120</v>
      </c>
      <c r="H16" s="61" t="s">
        <v>175</v>
      </c>
      <c r="I16" s="60" t="s">
        <v>266</v>
      </c>
      <c r="J16" s="61" t="s">
        <v>126</v>
      </c>
      <c r="K16" s="85" t="s">
        <v>1137</v>
      </c>
    </row>
    <row r="17" spans="1:11" ht="25.5">
      <c r="A17" s="60">
        <f t="shared" si="0"/>
        <v>7</v>
      </c>
      <c r="B17" s="60">
        <v>2</v>
      </c>
      <c r="C17" s="60" t="s">
        <v>58</v>
      </c>
      <c r="D17" s="65" t="s">
        <v>125</v>
      </c>
      <c r="E17" s="67" t="s">
        <v>424</v>
      </c>
      <c r="F17" s="60">
        <v>8</v>
      </c>
      <c r="G17" s="61" t="s">
        <v>126</v>
      </c>
      <c r="H17" s="61" t="s">
        <v>175</v>
      </c>
      <c r="I17" s="60" t="s">
        <v>266</v>
      </c>
      <c r="J17" s="61" t="s">
        <v>126</v>
      </c>
      <c r="K17" s="85" t="s">
        <v>1137</v>
      </c>
    </row>
    <row r="18" spans="1:11" ht="25.5">
      <c r="A18" s="60">
        <f t="shared" si="0"/>
        <v>8</v>
      </c>
      <c r="B18" s="60">
        <v>2</v>
      </c>
      <c r="C18" s="60" t="s">
        <v>53</v>
      </c>
      <c r="D18" s="65" t="s">
        <v>22</v>
      </c>
      <c r="E18" s="67" t="s">
        <v>48</v>
      </c>
      <c r="F18" s="60">
        <v>8</v>
      </c>
      <c r="G18" s="61" t="s">
        <v>120</v>
      </c>
      <c r="H18" s="61" t="s">
        <v>175</v>
      </c>
      <c r="I18" s="60" t="s">
        <v>266</v>
      </c>
      <c r="J18" s="61" t="s">
        <v>126</v>
      </c>
      <c r="K18" s="85" t="s">
        <v>1137</v>
      </c>
    </row>
    <row r="19" spans="1:11" ht="20.100000000000001" customHeight="1">
      <c r="A19" s="60">
        <f t="shared" si="0"/>
        <v>9</v>
      </c>
      <c r="B19" s="60">
        <v>1</v>
      </c>
      <c r="C19" s="60" t="s">
        <v>59</v>
      </c>
      <c r="D19" s="65" t="s">
        <v>1066</v>
      </c>
      <c r="E19" s="67" t="s">
        <v>424</v>
      </c>
      <c r="F19" s="60">
        <v>2</v>
      </c>
      <c r="G19" s="61" t="s">
        <v>574</v>
      </c>
      <c r="H19" s="61" t="s">
        <v>176</v>
      </c>
      <c r="I19" s="60" t="s">
        <v>268</v>
      </c>
      <c r="J19" s="61" t="s">
        <v>344</v>
      </c>
      <c r="K19" s="61"/>
    </row>
    <row r="20" spans="1:11" ht="20.100000000000001" customHeight="1">
      <c r="A20" s="60">
        <f t="shared" si="0"/>
        <v>10</v>
      </c>
      <c r="B20" s="60">
        <v>1</v>
      </c>
      <c r="C20" s="60" t="s">
        <v>680</v>
      </c>
      <c r="D20" s="65" t="s">
        <v>1089</v>
      </c>
      <c r="E20" s="67" t="s">
        <v>1090</v>
      </c>
      <c r="F20" s="60">
        <v>2</v>
      </c>
      <c r="G20" s="61" t="s">
        <v>574</v>
      </c>
      <c r="H20" s="61" t="s">
        <v>176</v>
      </c>
      <c r="I20" s="60" t="s">
        <v>268</v>
      </c>
      <c r="J20" s="61" t="s">
        <v>344</v>
      </c>
      <c r="K20" s="61"/>
    </row>
    <row r="21" spans="1:11" ht="20.100000000000001" customHeight="1">
      <c r="A21" s="60">
        <f t="shared" si="0"/>
        <v>11</v>
      </c>
      <c r="B21" s="60">
        <v>1</v>
      </c>
      <c r="C21" s="60" t="s">
        <v>60</v>
      </c>
      <c r="D21" s="65" t="s">
        <v>127</v>
      </c>
      <c r="E21" s="67" t="s">
        <v>44</v>
      </c>
      <c r="F21" s="60">
        <v>2</v>
      </c>
      <c r="G21" s="61" t="s">
        <v>574</v>
      </c>
      <c r="H21" s="61" t="s">
        <v>176</v>
      </c>
      <c r="I21" s="60" t="s">
        <v>268</v>
      </c>
      <c r="J21" s="61" t="s">
        <v>344</v>
      </c>
      <c r="K21" s="61"/>
    </row>
    <row r="22" spans="1:11" ht="20.100000000000001" customHeight="1">
      <c r="A22" s="60">
        <f t="shared" si="0"/>
        <v>12</v>
      </c>
      <c r="B22" s="60">
        <v>1</v>
      </c>
      <c r="C22" s="60" t="s">
        <v>678</v>
      </c>
      <c r="D22" s="65" t="s">
        <v>1093</v>
      </c>
      <c r="E22" s="67" t="s">
        <v>1094</v>
      </c>
      <c r="F22" s="60">
        <v>2</v>
      </c>
      <c r="G22" s="61" t="s">
        <v>575</v>
      </c>
      <c r="H22" s="61" t="s">
        <v>879</v>
      </c>
      <c r="I22" s="60" t="s">
        <v>269</v>
      </c>
      <c r="J22" s="61" t="s">
        <v>345</v>
      </c>
      <c r="K22" s="61"/>
    </row>
    <row r="23" spans="1:11" ht="20.100000000000001" customHeight="1">
      <c r="A23" s="60">
        <f t="shared" si="0"/>
        <v>13</v>
      </c>
      <c r="B23" s="60">
        <v>1</v>
      </c>
      <c r="C23" s="60" t="s">
        <v>677</v>
      </c>
      <c r="D23" s="65" t="s">
        <v>1091</v>
      </c>
      <c r="E23" s="67" t="s">
        <v>1092</v>
      </c>
      <c r="F23" s="60">
        <v>2</v>
      </c>
      <c r="G23" s="61" t="s">
        <v>575</v>
      </c>
      <c r="H23" s="61" t="s">
        <v>879</v>
      </c>
      <c r="I23" s="60" t="s">
        <v>269</v>
      </c>
      <c r="J23" s="61" t="s">
        <v>345</v>
      </c>
      <c r="K23" s="61"/>
    </row>
    <row r="24" spans="1:11" ht="20.100000000000001" customHeight="1">
      <c r="A24" s="60">
        <f t="shared" si="0"/>
        <v>14</v>
      </c>
      <c r="B24" s="60">
        <v>1</v>
      </c>
      <c r="C24" s="60" t="s">
        <v>681</v>
      </c>
      <c r="D24" s="65" t="s">
        <v>715</v>
      </c>
      <c r="E24" s="67" t="s">
        <v>1016</v>
      </c>
      <c r="F24" s="60">
        <v>2</v>
      </c>
      <c r="G24" s="61" t="s">
        <v>575</v>
      </c>
      <c r="H24" s="61" t="s">
        <v>879</v>
      </c>
      <c r="I24" s="60" t="s">
        <v>269</v>
      </c>
      <c r="J24" s="61" t="s">
        <v>345</v>
      </c>
      <c r="K24" s="61"/>
    </row>
    <row r="25" spans="1:11" ht="20.100000000000001" customHeight="1">
      <c r="A25" s="60">
        <f t="shared" si="0"/>
        <v>15</v>
      </c>
      <c r="B25" s="60">
        <v>1</v>
      </c>
      <c r="C25" s="60" t="s">
        <v>672</v>
      </c>
      <c r="D25" s="65" t="s">
        <v>1</v>
      </c>
      <c r="E25" s="67" t="s">
        <v>2</v>
      </c>
      <c r="F25" s="60">
        <v>2</v>
      </c>
      <c r="G25" s="61" t="s">
        <v>576</v>
      </c>
      <c r="H25" s="61" t="s">
        <v>177</v>
      </c>
      <c r="I25" s="60" t="s">
        <v>882</v>
      </c>
      <c r="J25" s="61" t="s">
        <v>883</v>
      </c>
      <c r="K25" s="61"/>
    </row>
    <row r="26" spans="1:11" ht="20.100000000000001" customHeight="1">
      <c r="A26" s="60">
        <f t="shared" si="0"/>
        <v>16</v>
      </c>
      <c r="B26" s="60">
        <v>1</v>
      </c>
      <c r="C26" s="60" t="s">
        <v>876</v>
      </c>
      <c r="D26" s="65" t="s">
        <v>1095</v>
      </c>
      <c r="E26" s="67" t="s">
        <v>0</v>
      </c>
      <c r="F26" s="60">
        <v>2</v>
      </c>
      <c r="G26" s="61" t="s">
        <v>576</v>
      </c>
      <c r="H26" s="61" t="s">
        <v>177</v>
      </c>
      <c r="I26" s="60" t="s">
        <v>882</v>
      </c>
      <c r="J26" s="61" t="s">
        <v>883</v>
      </c>
      <c r="K26" s="61"/>
    </row>
    <row r="27" spans="1:11" ht="20.100000000000001" customHeight="1">
      <c r="A27" s="60">
        <f t="shared" si="0"/>
        <v>17</v>
      </c>
      <c r="B27" s="60">
        <v>1</v>
      </c>
      <c r="C27" s="60" t="s">
        <v>673</v>
      </c>
      <c r="D27" s="65" t="s">
        <v>4</v>
      </c>
      <c r="E27" s="67" t="s">
        <v>5</v>
      </c>
      <c r="F27" s="60">
        <v>2</v>
      </c>
      <c r="G27" s="61" t="s">
        <v>576</v>
      </c>
      <c r="H27" s="61" t="s">
        <v>177</v>
      </c>
      <c r="I27" s="60" t="s">
        <v>882</v>
      </c>
      <c r="J27" s="61" t="s">
        <v>883</v>
      </c>
      <c r="K27" s="61"/>
    </row>
    <row r="28" spans="1:11" ht="20.100000000000001" customHeight="1">
      <c r="A28" s="60">
        <f t="shared" si="0"/>
        <v>18</v>
      </c>
      <c r="B28" s="60">
        <v>1</v>
      </c>
      <c r="C28" s="60" t="s">
        <v>675</v>
      </c>
      <c r="D28" s="65" t="s">
        <v>1082</v>
      </c>
      <c r="E28" s="67" t="s">
        <v>1083</v>
      </c>
      <c r="F28" s="60">
        <v>2</v>
      </c>
      <c r="G28" s="61" t="s">
        <v>572</v>
      </c>
      <c r="H28" s="61" t="s">
        <v>877</v>
      </c>
      <c r="I28" s="60" t="s">
        <v>270</v>
      </c>
      <c r="J28" s="61" t="s">
        <v>998</v>
      </c>
      <c r="K28" s="61"/>
    </row>
    <row r="29" spans="1:11" ht="20.100000000000001" customHeight="1">
      <c r="A29" s="60">
        <f t="shared" si="0"/>
        <v>19</v>
      </c>
      <c r="B29" s="60">
        <v>1</v>
      </c>
      <c r="C29" s="60" t="s">
        <v>708</v>
      </c>
      <c r="D29" s="65" t="s">
        <v>1080</v>
      </c>
      <c r="E29" s="67" t="s">
        <v>1081</v>
      </c>
      <c r="F29" s="60">
        <v>2</v>
      </c>
      <c r="G29" s="61" t="s">
        <v>572</v>
      </c>
      <c r="H29" s="61" t="s">
        <v>877</v>
      </c>
      <c r="I29" s="60" t="s">
        <v>270</v>
      </c>
      <c r="J29" s="61" t="s">
        <v>998</v>
      </c>
      <c r="K29" s="61"/>
    </row>
    <row r="30" spans="1:11" ht="20.100000000000001" customHeight="1">
      <c r="A30" s="60">
        <f t="shared" si="0"/>
        <v>20</v>
      </c>
      <c r="B30" s="60">
        <v>1</v>
      </c>
      <c r="C30" s="60" t="s">
        <v>676</v>
      </c>
      <c r="D30" s="65" t="s">
        <v>1084</v>
      </c>
      <c r="E30" s="67" t="s">
        <v>1037</v>
      </c>
      <c r="F30" s="60">
        <v>2</v>
      </c>
      <c r="G30" s="61" t="s">
        <v>572</v>
      </c>
      <c r="H30" s="61" t="s">
        <v>877</v>
      </c>
      <c r="I30" s="60" t="s">
        <v>270</v>
      </c>
      <c r="J30" s="61" t="s">
        <v>998</v>
      </c>
      <c r="K30" s="61"/>
    </row>
    <row r="31" spans="1:11" ht="20.100000000000001" customHeight="1">
      <c r="A31" s="60">
        <f t="shared" si="0"/>
        <v>21</v>
      </c>
      <c r="B31" s="60">
        <v>1</v>
      </c>
      <c r="C31" s="60" t="s">
        <v>675</v>
      </c>
      <c r="D31" s="65" t="s">
        <v>1082</v>
      </c>
      <c r="E31" s="67" t="s">
        <v>1083</v>
      </c>
      <c r="F31" s="60">
        <v>2</v>
      </c>
      <c r="G31" s="61" t="s">
        <v>572</v>
      </c>
      <c r="H31" s="61" t="s">
        <v>878</v>
      </c>
      <c r="I31" s="60" t="s">
        <v>271</v>
      </c>
      <c r="J31" s="61" t="s">
        <v>346</v>
      </c>
      <c r="K31" s="61"/>
    </row>
    <row r="32" spans="1:11" ht="20.100000000000001" customHeight="1">
      <c r="A32" s="60">
        <f t="shared" si="0"/>
        <v>22</v>
      </c>
      <c r="B32" s="60">
        <v>1</v>
      </c>
      <c r="C32" s="60" t="s">
        <v>674</v>
      </c>
      <c r="D32" s="65" t="s">
        <v>1076</v>
      </c>
      <c r="E32" s="67" t="s">
        <v>1048</v>
      </c>
      <c r="F32" s="60">
        <v>2</v>
      </c>
      <c r="G32" s="61" t="s">
        <v>572</v>
      </c>
      <c r="H32" s="61" t="s">
        <v>878</v>
      </c>
      <c r="I32" s="60" t="s">
        <v>271</v>
      </c>
      <c r="J32" s="61" t="s">
        <v>346</v>
      </c>
      <c r="K32" s="61"/>
    </row>
    <row r="33" spans="1:11" ht="20.100000000000001" customHeight="1">
      <c r="A33" s="60">
        <f t="shared" si="0"/>
        <v>23</v>
      </c>
      <c r="B33" s="60">
        <v>1</v>
      </c>
      <c r="C33" s="60" t="s">
        <v>676</v>
      </c>
      <c r="D33" s="65" t="s">
        <v>1084</v>
      </c>
      <c r="E33" s="67" t="s">
        <v>1037</v>
      </c>
      <c r="F33" s="60">
        <v>2</v>
      </c>
      <c r="G33" s="61" t="s">
        <v>572</v>
      </c>
      <c r="H33" s="61" t="s">
        <v>878</v>
      </c>
      <c r="I33" s="60" t="s">
        <v>271</v>
      </c>
      <c r="J33" s="61" t="s">
        <v>346</v>
      </c>
      <c r="K33" s="61"/>
    </row>
    <row r="34" spans="1:11" ht="20.100000000000001" customHeight="1">
      <c r="A34" s="60">
        <f t="shared" si="0"/>
        <v>24</v>
      </c>
      <c r="B34" s="60">
        <v>1</v>
      </c>
      <c r="C34" s="60" t="s">
        <v>675</v>
      </c>
      <c r="D34" s="65" t="s">
        <v>1082</v>
      </c>
      <c r="E34" s="67" t="s">
        <v>1083</v>
      </c>
      <c r="F34" s="60">
        <v>2</v>
      </c>
      <c r="G34" s="61" t="s">
        <v>572</v>
      </c>
      <c r="H34" s="61" t="s">
        <v>178</v>
      </c>
      <c r="I34" s="60" t="s">
        <v>693</v>
      </c>
      <c r="J34" s="61" t="s">
        <v>880</v>
      </c>
      <c r="K34" s="61"/>
    </row>
    <row r="35" spans="1:11" ht="20.100000000000001" customHeight="1">
      <c r="A35" s="60">
        <f t="shared" si="0"/>
        <v>25</v>
      </c>
      <c r="B35" s="60">
        <v>1</v>
      </c>
      <c r="C35" s="60" t="s">
        <v>674</v>
      </c>
      <c r="D35" s="65" t="s">
        <v>1076</v>
      </c>
      <c r="E35" s="67" t="s">
        <v>1048</v>
      </c>
      <c r="F35" s="60">
        <v>2</v>
      </c>
      <c r="G35" s="61" t="s">
        <v>572</v>
      </c>
      <c r="H35" s="61" t="s">
        <v>178</v>
      </c>
      <c r="I35" s="60" t="s">
        <v>693</v>
      </c>
      <c r="J35" s="61" t="s">
        <v>880</v>
      </c>
      <c r="K35" s="61"/>
    </row>
    <row r="36" spans="1:11" ht="20.100000000000001" customHeight="1">
      <c r="A36" s="60">
        <f t="shared" si="0"/>
        <v>26</v>
      </c>
      <c r="B36" s="60">
        <v>1</v>
      </c>
      <c r="C36" s="60" t="s">
        <v>708</v>
      </c>
      <c r="D36" s="65" t="s">
        <v>1080</v>
      </c>
      <c r="E36" s="67" t="s">
        <v>1081</v>
      </c>
      <c r="F36" s="60">
        <v>2</v>
      </c>
      <c r="G36" s="61" t="s">
        <v>572</v>
      </c>
      <c r="H36" s="61" t="s">
        <v>178</v>
      </c>
      <c r="I36" s="60" t="s">
        <v>693</v>
      </c>
      <c r="J36" s="61" t="s">
        <v>880</v>
      </c>
      <c r="K36" s="61"/>
    </row>
    <row r="37" spans="1:11" ht="20.100000000000001" customHeight="1">
      <c r="A37" s="60">
        <f t="shared" si="0"/>
        <v>27</v>
      </c>
      <c r="B37" s="60">
        <v>1</v>
      </c>
      <c r="C37" s="60" t="s">
        <v>679</v>
      </c>
      <c r="D37" s="65" t="s">
        <v>1085</v>
      </c>
      <c r="E37" s="67" t="s">
        <v>1037</v>
      </c>
      <c r="F37" s="60">
        <v>2</v>
      </c>
      <c r="G37" s="61" t="s">
        <v>573</v>
      </c>
      <c r="H37" s="61" t="s">
        <v>179</v>
      </c>
      <c r="I37" s="60" t="s">
        <v>272</v>
      </c>
      <c r="J37" s="61" t="s">
        <v>347</v>
      </c>
      <c r="K37" s="61"/>
    </row>
    <row r="38" spans="1:11" ht="20.100000000000001" customHeight="1">
      <c r="A38" s="60">
        <f t="shared" si="0"/>
        <v>28</v>
      </c>
      <c r="B38" s="60">
        <v>1</v>
      </c>
      <c r="C38" s="60" t="s">
        <v>949</v>
      </c>
      <c r="D38" s="65" t="s">
        <v>520</v>
      </c>
      <c r="E38" s="67" t="s">
        <v>44</v>
      </c>
      <c r="F38" s="60">
        <v>2</v>
      </c>
      <c r="G38" s="61" t="s">
        <v>573</v>
      </c>
      <c r="H38" s="61" t="s">
        <v>179</v>
      </c>
      <c r="I38" s="60" t="s">
        <v>272</v>
      </c>
      <c r="J38" s="61" t="s">
        <v>347</v>
      </c>
      <c r="K38" s="61"/>
    </row>
    <row r="39" spans="1:11" ht="20.100000000000001" customHeight="1">
      <c r="A39" s="60">
        <f t="shared" si="0"/>
        <v>29</v>
      </c>
      <c r="B39" s="60">
        <v>1</v>
      </c>
      <c r="C39" s="60" t="s">
        <v>741</v>
      </c>
      <c r="D39" s="65" t="s">
        <v>1055</v>
      </c>
      <c r="E39" s="67" t="s">
        <v>1070</v>
      </c>
      <c r="F39" s="60">
        <v>12</v>
      </c>
      <c r="G39" s="61" t="s">
        <v>599</v>
      </c>
      <c r="H39" s="61" t="s">
        <v>820</v>
      </c>
      <c r="I39" s="60" t="s">
        <v>273</v>
      </c>
      <c r="J39" s="61" t="s">
        <v>348</v>
      </c>
      <c r="K39" s="61"/>
    </row>
    <row r="40" spans="1:11" ht="20.100000000000001" customHeight="1">
      <c r="A40" s="60">
        <f t="shared" si="0"/>
        <v>30</v>
      </c>
      <c r="B40" s="60">
        <v>1</v>
      </c>
      <c r="C40" s="60" t="s">
        <v>1013</v>
      </c>
      <c r="D40" s="65" t="s">
        <v>531</v>
      </c>
      <c r="E40" s="67" t="s">
        <v>1016</v>
      </c>
      <c r="F40" s="60">
        <v>12</v>
      </c>
      <c r="G40" s="61" t="s">
        <v>599</v>
      </c>
      <c r="H40" s="61" t="s">
        <v>820</v>
      </c>
      <c r="I40" s="60" t="s">
        <v>273</v>
      </c>
      <c r="J40" s="61" t="s">
        <v>348</v>
      </c>
      <c r="K40" s="61"/>
    </row>
    <row r="41" spans="1:11" ht="20.100000000000001" customHeight="1">
      <c r="A41" s="60">
        <f t="shared" si="0"/>
        <v>31</v>
      </c>
      <c r="B41" s="60">
        <v>1</v>
      </c>
      <c r="C41" s="60" t="s">
        <v>741</v>
      </c>
      <c r="D41" s="65" t="s">
        <v>1055</v>
      </c>
      <c r="E41" s="67" t="s">
        <v>1070</v>
      </c>
      <c r="F41" s="60">
        <v>12</v>
      </c>
      <c r="G41" s="61" t="s">
        <v>599</v>
      </c>
      <c r="H41" s="61" t="s">
        <v>820</v>
      </c>
      <c r="I41" s="60" t="s">
        <v>742</v>
      </c>
      <c r="J41" s="61" t="s">
        <v>822</v>
      </c>
      <c r="K41" s="61"/>
    </row>
    <row r="42" spans="1:11" ht="20.100000000000001" customHeight="1">
      <c r="A42" s="60">
        <f t="shared" si="0"/>
        <v>32</v>
      </c>
      <c r="B42" s="60">
        <v>1</v>
      </c>
      <c r="C42" s="60" t="s">
        <v>1013</v>
      </c>
      <c r="D42" s="65" t="s">
        <v>531</v>
      </c>
      <c r="E42" s="67" t="s">
        <v>1016</v>
      </c>
      <c r="F42" s="60">
        <v>12</v>
      </c>
      <c r="G42" s="61" t="s">
        <v>599</v>
      </c>
      <c r="H42" s="61" t="s">
        <v>820</v>
      </c>
      <c r="I42" s="60" t="s">
        <v>742</v>
      </c>
      <c r="J42" s="61" t="s">
        <v>822</v>
      </c>
      <c r="K42" s="61"/>
    </row>
    <row r="43" spans="1:11" ht="20.100000000000001" customHeight="1">
      <c r="A43" s="60">
        <f t="shared" si="0"/>
        <v>33</v>
      </c>
      <c r="B43" s="60">
        <v>1</v>
      </c>
      <c r="C43" s="60" t="s">
        <v>740</v>
      </c>
      <c r="D43" s="65" t="s">
        <v>486</v>
      </c>
      <c r="E43" s="67" t="s">
        <v>25</v>
      </c>
      <c r="F43" s="60">
        <v>12</v>
      </c>
      <c r="G43" s="61" t="s">
        <v>599</v>
      </c>
      <c r="H43" s="61" t="s">
        <v>821</v>
      </c>
      <c r="I43" s="60" t="s">
        <v>887</v>
      </c>
      <c r="J43" s="61" t="s">
        <v>823</v>
      </c>
      <c r="K43" s="61"/>
    </row>
    <row r="44" spans="1:11" ht="20.100000000000001" customHeight="1">
      <c r="A44" s="60">
        <f t="shared" si="0"/>
        <v>34</v>
      </c>
      <c r="B44" s="60">
        <v>1</v>
      </c>
      <c r="C44" s="60" t="s">
        <v>1013</v>
      </c>
      <c r="D44" s="65" t="s">
        <v>531</v>
      </c>
      <c r="E44" s="67" t="s">
        <v>1016</v>
      </c>
      <c r="F44" s="60">
        <v>12</v>
      </c>
      <c r="G44" s="61" t="s">
        <v>599</v>
      </c>
      <c r="H44" s="61" t="s">
        <v>821</v>
      </c>
      <c r="I44" s="60" t="s">
        <v>887</v>
      </c>
      <c r="J44" s="61" t="s">
        <v>823</v>
      </c>
      <c r="K44" s="61"/>
    </row>
    <row r="45" spans="1:11" ht="20.100000000000001" customHeight="1">
      <c r="A45" s="60">
        <f t="shared" si="0"/>
        <v>35</v>
      </c>
      <c r="B45" s="60">
        <v>1</v>
      </c>
      <c r="C45" s="60" t="s">
        <v>740</v>
      </c>
      <c r="D45" s="65" t="s">
        <v>486</v>
      </c>
      <c r="E45" s="67" t="s">
        <v>25</v>
      </c>
      <c r="F45" s="60">
        <v>12</v>
      </c>
      <c r="G45" s="61" t="s">
        <v>599</v>
      </c>
      <c r="H45" s="61" t="s">
        <v>821</v>
      </c>
      <c r="I45" s="60" t="s">
        <v>743</v>
      </c>
      <c r="J45" s="61" t="s">
        <v>822</v>
      </c>
      <c r="K45" s="61"/>
    </row>
    <row r="46" spans="1:11" ht="20.100000000000001" customHeight="1">
      <c r="A46" s="60">
        <f t="shared" si="0"/>
        <v>36</v>
      </c>
      <c r="B46" s="60">
        <v>1</v>
      </c>
      <c r="C46" s="60" t="s">
        <v>1013</v>
      </c>
      <c r="D46" s="65" t="s">
        <v>531</v>
      </c>
      <c r="E46" s="67" t="s">
        <v>1016</v>
      </c>
      <c r="F46" s="60">
        <v>12</v>
      </c>
      <c r="G46" s="61" t="s">
        <v>599</v>
      </c>
      <c r="H46" s="61" t="s">
        <v>821</v>
      </c>
      <c r="I46" s="60" t="s">
        <v>743</v>
      </c>
      <c r="J46" s="61" t="s">
        <v>822</v>
      </c>
      <c r="K46" s="61"/>
    </row>
    <row r="47" spans="1:11" ht="20.100000000000001" customHeight="1">
      <c r="A47" s="60">
        <f t="shared" si="0"/>
        <v>37</v>
      </c>
      <c r="B47" s="60">
        <v>1</v>
      </c>
      <c r="C47" s="60" t="s">
        <v>740</v>
      </c>
      <c r="D47" s="65" t="s">
        <v>486</v>
      </c>
      <c r="E47" s="67" t="s">
        <v>25</v>
      </c>
      <c r="F47" s="60">
        <v>12</v>
      </c>
      <c r="G47" s="61" t="s">
        <v>599</v>
      </c>
      <c r="H47" s="61" t="s">
        <v>821</v>
      </c>
      <c r="I47" s="60" t="s">
        <v>274</v>
      </c>
      <c r="J47" s="61" t="s">
        <v>824</v>
      </c>
      <c r="K47" s="61"/>
    </row>
    <row r="48" spans="1:11" ht="20.100000000000001" customHeight="1">
      <c r="A48" s="60">
        <f t="shared" si="0"/>
        <v>38</v>
      </c>
      <c r="B48" s="60">
        <v>1</v>
      </c>
      <c r="C48" s="60" t="s">
        <v>1013</v>
      </c>
      <c r="D48" s="65" t="s">
        <v>531</v>
      </c>
      <c r="E48" s="67" t="s">
        <v>1016</v>
      </c>
      <c r="F48" s="60">
        <v>12</v>
      </c>
      <c r="G48" s="61" t="s">
        <v>599</v>
      </c>
      <c r="H48" s="61" t="s">
        <v>821</v>
      </c>
      <c r="I48" s="60" t="s">
        <v>274</v>
      </c>
      <c r="J48" s="61" t="s">
        <v>824</v>
      </c>
      <c r="K48" s="61"/>
    </row>
    <row r="49" spans="1:11" ht="20.100000000000001" customHeight="1">
      <c r="A49" s="60">
        <f t="shared" si="0"/>
        <v>39</v>
      </c>
      <c r="B49" s="60">
        <v>1</v>
      </c>
      <c r="C49" s="60" t="s">
        <v>746</v>
      </c>
      <c r="D49" s="65" t="s">
        <v>1036</v>
      </c>
      <c r="E49" s="67" t="s">
        <v>1049</v>
      </c>
      <c r="F49" s="60">
        <v>12</v>
      </c>
      <c r="G49" s="61" t="s">
        <v>600</v>
      </c>
      <c r="H49" s="61" t="s">
        <v>826</v>
      </c>
      <c r="I49" s="60" t="s">
        <v>744</v>
      </c>
      <c r="J49" s="61" t="s">
        <v>825</v>
      </c>
      <c r="K49" s="61"/>
    </row>
    <row r="50" spans="1:11" ht="20.100000000000001" customHeight="1">
      <c r="A50" s="60">
        <f t="shared" si="0"/>
        <v>40</v>
      </c>
      <c r="B50" s="60">
        <v>1</v>
      </c>
      <c r="C50" s="60" t="s">
        <v>670</v>
      </c>
      <c r="D50" s="65" t="s">
        <v>487</v>
      </c>
      <c r="E50" s="67" t="s">
        <v>1081</v>
      </c>
      <c r="F50" s="60">
        <v>12</v>
      </c>
      <c r="G50" s="61" t="s">
        <v>600</v>
      </c>
      <c r="H50" s="61" t="s">
        <v>826</v>
      </c>
      <c r="I50" s="60" t="s">
        <v>744</v>
      </c>
      <c r="J50" s="61" t="s">
        <v>825</v>
      </c>
      <c r="K50" s="61"/>
    </row>
    <row r="51" spans="1:11" ht="20.100000000000001" customHeight="1">
      <c r="A51" s="60">
        <f t="shared" si="0"/>
        <v>41</v>
      </c>
      <c r="B51" s="60">
        <v>1</v>
      </c>
      <c r="C51" s="60" t="s">
        <v>61</v>
      </c>
      <c r="D51" s="65" t="s">
        <v>128</v>
      </c>
      <c r="E51" s="67" t="s">
        <v>425</v>
      </c>
      <c r="F51" s="60">
        <v>12</v>
      </c>
      <c r="G51" s="61" t="s">
        <v>600</v>
      </c>
      <c r="H51" s="61" t="s">
        <v>826</v>
      </c>
      <c r="I51" s="60" t="s">
        <v>744</v>
      </c>
      <c r="J51" s="61" t="s">
        <v>825</v>
      </c>
      <c r="K51" s="61"/>
    </row>
    <row r="52" spans="1:11" ht="20.100000000000001" customHeight="1">
      <c r="A52" s="60">
        <f t="shared" si="0"/>
        <v>42</v>
      </c>
      <c r="B52" s="60">
        <v>1</v>
      </c>
      <c r="C52" s="60" t="s">
        <v>746</v>
      </c>
      <c r="D52" s="65" t="s">
        <v>1036</v>
      </c>
      <c r="E52" s="67" t="s">
        <v>1049</v>
      </c>
      <c r="F52" s="60">
        <v>12</v>
      </c>
      <c r="G52" s="61" t="s">
        <v>600</v>
      </c>
      <c r="H52" s="61" t="s">
        <v>683</v>
      </c>
      <c r="I52" s="60" t="s">
        <v>275</v>
      </c>
      <c r="J52" s="61" t="s">
        <v>349</v>
      </c>
      <c r="K52" s="61"/>
    </row>
    <row r="53" spans="1:11" ht="20.100000000000001" customHeight="1">
      <c r="A53" s="60">
        <f t="shared" si="0"/>
        <v>43</v>
      </c>
      <c r="B53" s="60">
        <v>1</v>
      </c>
      <c r="C53" s="60" t="s">
        <v>745</v>
      </c>
      <c r="D53" s="65" t="s">
        <v>488</v>
      </c>
      <c r="E53" s="67" t="s">
        <v>1049</v>
      </c>
      <c r="F53" s="60">
        <v>12</v>
      </c>
      <c r="G53" s="61" t="s">
        <v>600</v>
      </c>
      <c r="H53" s="61" t="s">
        <v>683</v>
      </c>
      <c r="I53" s="60" t="s">
        <v>275</v>
      </c>
      <c r="J53" s="61" t="s">
        <v>349</v>
      </c>
      <c r="K53" s="61"/>
    </row>
    <row r="54" spans="1:11" ht="20.100000000000001" customHeight="1">
      <c r="A54" s="60">
        <f t="shared" si="0"/>
        <v>44</v>
      </c>
      <c r="B54" s="60">
        <v>1</v>
      </c>
      <c r="C54" s="60" t="s">
        <v>61</v>
      </c>
      <c r="D54" s="65" t="s">
        <v>128</v>
      </c>
      <c r="E54" s="67" t="s">
        <v>425</v>
      </c>
      <c r="F54" s="60">
        <v>12</v>
      </c>
      <c r="G54" s="61" t="s">
        <v>600</v>
      </c>
      <c r="H54" s="61" t="s">
        <v>683</v>
      </c>
      <c r="I54" s="60" t="s">
        <v>275</v>
      </c>
      <c r="J54" s="61" t="s">
        <v>349</v>
      </c>
      <c r="K54" s="61"/>
    </row>
    <row r="55" spans="1:11" ht="20.100000000000001" customHeight="1">
      <c r="A55" s="60">
        <f t="shared" si="0"/>
        <v>45</v>
      </c>
      <c r="B55" s="60">
        <v>1</v>
      </c>
      <c r="C55" s="60" t="s">
        <v>745</v>
      </c>
      <c r="D55" s="65" t="s">
        <v>488</v>
      </c>
      <c r="E55" s="67" t="s">
        <v>1049</v>
      </c>
      <c r="F55" s="60">
        <v>12</v>
      </c>
      <c r="G55" s="61" t="s">
        <v>600</v>
      </c>
      <c r="H55" s="61" t="s">
        <v>180</v>
      </c>
      <c r="I55" s="60" t="s">
        <v>276</v>
      </c>
      <c r="J55" s="61" t="s">
        <v>350</v>
      </c>
      <c r="K55" s="61"/>
    </row>
    <row r="56" spans="1:11" ht="20.100000000000001" customHeight="1">
      <c r="A56" s="60">
        <f t="shared" si="0"/>
        <v>46</v>
      </c>
      <c r="B56" s="60">
        <v>1</v>
      </c>
      <c r="C56" s="60" t="s">
        <v>670</v>
      </c>
      <c r="D56" s="65" t="s">
        <v>487</v>
      </c>
      <c r="E56" s="67" t="s">
        <v>1081</v>
      </c>
      <c r="F56" s="60">
        <v>12</v>
      </c>
      <c r="G56" s="61" t="s">
        <v>600</v>
      </c>
      <c r="H56" s="61" t="s">
        <v>180</v>
      </c>
      <c r="I56" s="60" t="s">
        <v>276</v>
      </c>
      <c r="J56" s="61" t="s">
        <v>350</v>
      </c>
      <c r="K56" s="61"/>
    </row>
    <row r="57" spans="1:11" ht="20.100000000000001" customHeight="1">
      <c r="A57" s="60">
        <f t="shared" si="0"/>
        <v>47</v>
      </c>
      <c r="B57" s="60">
        <v>1</v>
      </c>
      <c r="C57" s="60" t="s">
        <v>61</v>
      </c>
      <c r="D57" s="65" t="s">
        <v>128</v>
      </c>
      <c r="E57" s="67" t="s">
        <v>425</v>
      </c>
      <c r="F57" s="60">
        <v>12</v>
      </c>
      <c r="G57" s="61" t="s">
        <v>600</v>
      </c>
      <c r="H57" s="61" t="s">
        <v>180</v>
      </c>
      <c r="I57" s="60" t="s">
        <v>276</v>
      </c>
      <c r="J57" s="61" t="s">
        <v>350</v>
      </c>
      <c r="K57" s="61"/>
    </row>
    <row r="58" spans="1:11" ht="20.100000000000001" customHeight="1">
      <c r="A58" s="60">
        <f t="shared" si="0"/>
        <v>48</v>
      </c>
      <c r="B58" s="60">
        <v>1</v>
      </c>
      <c r="C58" s="60" t="s">
        <v>62</v>
      </c>
      <c r="D58" s="65" t="s">
        <v>129</v>
      </c>
      <c r="E58" s="67" t="s">
        <v>130</v>
      </c>
      <c r="F58" s="60">
        <v>12</v>
      </c>
      <c r="G58" s="61" t="s">
        <v>597</v>
      </c>
      <c r="H58" s="61" t="s">
        <v>884</v>
      </c>
      <c r="I58" s="60" t="s">
        <v>277</v>
      </c>
      <c r="J58" s="61" t="s">
        <v>886</v>
      </c>
      <c r="K58" s="61"/>
    </row>
    <row r="59" spans="1:11" ht="20.100000000000001" customHeight="1">
      <c r="A59" s="60">
        <f t="shared" si="0"/>
        <v>49</v>
      </c>
      <c r="B59" s="60">
        <v>1</v>
      </c>
      <c r="C59" s="60" t="s">
        <v>732</v>
      </c>
      <c r="D59" s="65" t="s">
        <v>1019</v>
      </c>
      <c r="E59" s="67" t="s">
        <v>478</v>
      </c>
      <c r="F59" s="60">
        <v>12</v>
      </c>
      <c r="G59" s="61" t="s">
        <v>597</v>
      </c>
      <c r="H59" s="61" t="s">
        <v>884</v>
      </c>
      <c r="I59" s="60" t="s">
        <v>277</v>
      </c>
      <c r="J59" s="61" t="s">
        <v>886</v>
      </c>
      <c r="K59" s="61"/>
    </row>
    <row r="60" spans="1:11" ht="20.100000000000001" customHeight="1">
      <c r="A60" s="60">
        <f t="shared" si="0"/>
        <v>50</v>
      </c>
      <c r="B60" s="60">
        <v>1</v>
      </c>
      <c r="C60" s="60" t="s">
        <v>734</v>
      </c>
      <c r="D60" s="65" t="s">
        <v>479</v>
      </c>
      <c r="E60" s="67" t="s">
        <v>18</v>
      </c>
      <c r="F60" s="60">
        <v>12</v>
      </c>
      <c r="G60" s="61" t="s">
        <v>597</v>
      </c>
      <c r="H60" s="61" t="s">
        <v>884</v>
      </c>
      <c r="I60" s="60" t="s">
        <v>277</v>
      </c>
      <c r="J60" s="61" t="s">
        <v>886</v>
      </c>
      <c r="K60" s="61"/>
    </row>
    <row r="61" spans="1:11" ht="20.100000000000001" customHeight="1">
      <c r="A61" s="60">
        <f t="shared" si="0"/>
        <v>51</v>
      </c>
      <c r="B61" s="60">
        <v>1</v>
      </c>
      <c r="C61" s="60" t="s">
        <v>733</v>
      </c>
      <c r="D61" s="65" t="s">
        <v>480</v>
      </c>
      <c r="E61" s="67" t="s">
        <v>481</v>
      </c>
      <c r="F61" s="60">
        <v>12</v>
      </c>
      <c r="G61" s="61" t="s">
        <v>597</v>
      </c>
      <c r="H61" s="61" t="s">
        <v>181</v>
      </c>
      <c r="I61" s="60" t="s">
        <v>278</v>
      </c>
      <c r="J61" s="61" t="s">
        <v>351</v>
      </c>
      <c r="K61" s="61"/>
    </row>
    <row r="62" spans="1:11" ht="20.100000000000001" customHeight="1">
      <c r="A62" s="60">
        <f t="shared" si="0"/>
        <v>52</v>
      </c>
      <c r="B62" s="60">
        <v>1</v>
      </c>
      <c r="C62" s="60" t="s">
        <v>732</v>
      </c>
      <c r="D62" s="65" t="s">
        <v>1019</v>
      </c>
      <c r="E62" s="67" t="s">
        <v>478</v>
      </c>
      <c r="F62" s="60">
        <v>12</v>
      </c>
      <c r="G62" s="61" t="s">
        <v>597</v>
      </c>
      <c r="H62" s="61" t="s">
        <v>181</v>
      </c>
      <c r="I62" s="60" t="s">
        <v>278</v>
      </c>
      <c r="J62" s="61" t="s">
        <v>351</v>
      </c>
      <c r="K62" s="61"/>
    </row>
    <row r="63" spans="1:11" ht="20.100000000000001" customHeight="1">
      <c r="A63" s="60">
        <f t="shared" si="0"/>
        <v>53</v>
      </c>
      <c r="B63" s="60">
        <v>1</v>
      </c>
      <c r="C63" s="60" t="s">
        <v>734</v>
      </c>
      <c r="D63" s="65" t="s">
        <v>479</v>
      </c>
      <c r="E63" s="67" t="s">
        <v>18</v>
      </c>
      <c r="F63" s="60">
        <v>12</v>
      </c>
      <c r="G63" s="61" t="s">
        <v>597</v>
      </c>
      <c r="H63" s="61" t="s">
        <v>181</v>
      </c>
      <c r="I63" s="60" t="s">
        <v>278</v>
      </c>
      <c r="J63" s="61" t="s">
        <v>351</v>
      </c>
      <c r="K63" s="61"/>
    </row>
    <row r="64" spans="1:11" ht="20.100000000000001" customHeight="1">
      <c r="A64" s="60">
        <f t="shared" si="0"/>
        <v>54</v>
      </c>
      <c r="B64" s="60">
        <v>1</v>
      </c>
      <c r="C64" s="60" t="s">
        <v>736</v>
      </c>
      <c r="D64" s="65" t="s">
        <v>484</v>
      </c>
      <c r="E64" s="67" t="s">
        <v>485</v>
      </c>
      <c r="F64" s="60">
        <v>12</v>
      </c>
      <c r="G64" s="61" t="s">
        <v>598</v>
      </c>
      <c r="H64" s="61" t="s">
        <v>819</v>
      </c>
      <c r="I64" s="60" t="s">
        <v>735</v>
      </c>
      <c r="J64" s="61" t="s">
        <v>881</v>
      </c>
      <c r="K64" s="61"/>
    </row>
    <row r="65" spans="1:11" ht="20.100000000000001" customHeight="1">
      <c r="A65" s="60">
        <f t="shared" si="0"/>
        <v>55</v>
      </c>
      <c r="B65" s="60">
        <v>1</v>
      </c>
      <c r="C65" s="60" t="s">
        <v>738</v>
      </c>
      <c r="D65" s="65" t="s">
        <v>714</v>
      </c>
      <c r="E65" s="67" t="s">
        <v>1090</v>
      </c>
      <c r="F65" s="60">
        <v>12</v>
      </c>
      <c r="G65" s="61" t="s">
        <v>598</v>
      </c>
      <c r="H65" s="61" t="s">
        <v>819</v>
      </c>
      <c r="I65" s="60" t="s">
        <v>735</v>
      </c>
      <c r="J65" s="61" t="s">
        <v>881</v>
      </c>
      <c r="K65" s="61"/>
    </row>
    <row r="66" spans="1:11" ht="20.100000000000001" customHeight="1">
      <c r="A66" s="60">
        <f t="shared" si="0"/>
        <v>56</v>
      </c>
      <c r="B66" s="60">
        <v>1</v>
      </c>
      <c r="C66" s="60" t="s">
        <v>737</v>
      </c>
      <c r="D66" s="65" t="s">
        <v>428</v>
      </c>
      <c r="E66" s="67" t="s">
        <v>1024</v>
      </c>
      <c r="F66" s="60">
        <v>12</v>
      </c>
      <c r="G66" s="61" t="s">
        <v>598</v>
      </c>
      <c r="H66" s="61" t="s">
        <v>819</v>
      </c>
      <c r="I66" s="60" t="s">
        <v>735</v>
      </c>
      <c r="J66" s="61" t="s">
        <v>881</v>
      </c>
      <c r="K66" s="61"/>
    </row>
    <row r="67" spans="1:11" ht="20.100000000000001" customHeight="1">
      <c r="A67" s="60">
        <f t="shared" si="0"/>
        <v>57</v>
      </c>
      <c r="B67" s="60">
        <v>1</v>
      </c>
      <c r="C67" s="60" t="s">
        <v>736</v>
      </c>
      <c r="D67" s="65" t="s">
        <v>484</v>
      </c>
      <c r="E67" s="67" t="s">
        <v>485</v>
      </c>
      <c r="F67" s="60">
        <v>12</v>
      </c>
      <c r="G67" s="61" t="s">
        <v>598</v>
      </c>
      <c r="H67" s="61" t="s">
        <v>682</v>
      </c>
      <c r="I67" s="60" t="s">
        <v>279</v>
      </c>
      <c r="J67" s="61" t="s">
        <v>881</v>
      </c>
      <c r="K67" s="61"/>
    </row>
    <row r="68" spans="1:11" ht="20.100000000000001" customHeight="1">
      <c r="A68" s="60">
        <f t="shared" si="0"/>
        <v>58</v>
      </c>
      <c r="B68" s="60">
        <v>1</v>
      </c>
      <c r="C68" s="60" t="s">
        <v>739</v>
      </c>
      <c r="D68" s="65" t="s">
        <v>482</v>
      </c>
      <c r="E68" s="67" t="s">
        <v>483</v>
      </c>
      <c r="F68" s="60">
        <v>12</v>
      </c>
      <c r="G68" s="61" t="s">
        <v>598</v>
      </c>
      <c r="H68" s="61" t="s">
        <v>682</v>
      </c>
      <c r="I68" s="60" t="s">
        <v>279</v>
      </c>
      <c r="J68" s="61" t="s">
        <v>881</v>
      </c>
      <c r="K68" s="61"/>
    </row>
    <row r="69" spans="1:11" ht="20.100000000000001" customHeight="1">
      <c r="A69" s="60">
        <f t="shared" si="0"/>
        <v>59</v>
      </c>
      <c r="B69" s="60">
        <v>1</v>
      </c>
      <c r="C69" s="60" t="s">
        <v>737</v>
      </c>
      <c r="D69" s="65" t="s">
        <v>428</v>
      </c>
      <c r="E69" s="67" t="s">
        <v>1024</v>
      </c>
      <c r="F69" s="60">
        <v>12</v>
      </c>
      <c r="G69" s="61" t="s">
        <v>598</v>
      </c>
      <c r="H69" s="61" t="s">
        <v>682</v>
      </c>
      <c r="I69" s="60" t="s">
        <v>279</v>
      </c>
      <c r="J69" s="61" t="s">
        <v>881</v>
      </c>
      <c r="K69" s="61"/>
    </row>
    <row r="70" spans="1:11" ht="20.100000000000001" customHeight="1">
      <c r="A70" s="60">
        <f t="shared" si="0"/>
        <v>60</v>
      </c>
      <c r="B70" s="60">
        <v>1</v>
      </c>
      <c r="C70" s="60" t="s">
        <v>738</v>
      </c>
      <c r="D70" s="65" t="s">
        <v>714</v>
      </c>
      <c r="E70" s="67" t="s">
        <v>1090</v>
      </c>
      <c r="F70" s="60">
        <v>12</v>
      </c>
      <c r="G70" s="61" t="s">
        <v>598</v>
      </c>
      <c r="H70" s="61" t="s">
        <v>817</v>
      </c>
      <c r="I70" s="60" t="s">
        <v>735</v>
      </c>
      <c r="J70" s="61" t="s">
        <v>881</v>
      </c>
      <c r="K70" s="61"/>
    </row>
    <row r="71" spans="1:11" ht="20.100000000000001" customHeight="1">
      <c r="A71" s="60">
        <f t="shared" si="0"/>
        <v>61</v>
      </c>
      <c r="B71" s="60">
        <v>1</v>
      </c>
      <c r="C71" s="60" t="s">
        <v>737</v>
      </c>
      <c r="D71" s="65" t="s">
        <v>428</v>
      </c>
      <c r="E71" s="67" t="s">
        <v>1024</v>
      </c>
      <c r="F71" s="60">
        <v>12</v>
      </c>
      <c r="G71" s="61" t="s">
        <v>598</v>
      </c>
      <c r="H71" s="61" t="s">
        <v>817</v>
      </c>
      <c r="I71" s="60" t="s">
        <v>735</v>
      </c>
      <c r="J71" s="61" t="s">
        <v>881</v>
      </c>
      <c r="K71" s="61"/>
    </row>
    <row r="72" spans="1:11" ht="20.100000000000001" customHeight="1">
      <c r="A72" s="60">
        <f t="shared" si="0"/>
        <v>62</v>
      </c>
      <c r="B72" s="60">
        <v>1</v>
      </c>
      <c r="C72" s="60" t="s">
        <v>736</v>
      </c>
      <c r="D72" s="65" t="s">
        <v>484</v>
      </c>
      <c r="E72" s="67" t="s">
        <v>485</v>
      </c>
      <c r="F72" s="60">
        <v>12</v>
      </c>
      <c r="G72" s="61" t="s">
        <v>598</v>
      </c>
      <c r="H72" s="61" t="s">
        <v>818</v>
      </c>
      <c r="I72" s="60" t="s">
        <v>735</v>
      </c>
      <c r="J72" s="61" t="s">
        <v>881</v>
      </c>
      <c r="K72" s="61"/>
    </row>
    <row r="73" spans="1:11" ht="20.100000000000001" customHeight="1">
      <c r="A73" s="60">
        <f t="shared" si="0"/>
        <v>63</v>
      </c>
      <c r="B73" s="60">
        <v>1</v>
      </c>
      <c r="C73" s="60" t="s">
        <v>738</v>
      </c>
      <c r="D73" s="65" t="s">
        <v>714</v>
      </c>
      <c r="E73" s="67" t="s">
        <v>1090</v>
      </c>
      <c r="F73" s="60">
        <v>12</v>
      </c>
      <c r="G73" s="61" t="s">
        <v>598</v>
      </c>
      <c r="H73" s="61" t="s">
        <v>818</v>
      </c>
      <c r="I73" s="60" t="s">
        <v>735</v>
      </c>
      <c r="J73" s="61" t="s">
        <v>881</v>
      </c>
      <c r="K73" s="61"/>
    </row>
    <row r="74" spans="1:11" ht="20.100000000000001" customHeight="1">
      <c r="A74" s="60">
        <f t="shared" si="0"/>
        <v>64</v>
      </c>
      <c r="B74" s="60">
        <v>1</v>
      </c>
      <c r="C74" s="60" t="s">
        <v>739</v>
      </c>
      <c r="D74" s="65" t="s">
        <v>482</v>
      </c>
      <c r="E74" s="67" t="s">
        <v>483</v>
      </c>
      <c r="F74" s="60">
        <v>12</v>
      </c>
      <c r="G74" s="61" t="s">
        <v>598</v>
      </c>
      <c r="H74" s="61" t="s">
        <v>818</v>
      </c>
      <c r="I74" s="60" t="s">
        <v>735</v>
      </c>
      <c r="J74" s="61" t="s">
        <v>881</v>
      </c>
      <c r="K74" s="61"/>
    </row>
    <row r="75" spans="1:11" ht="20.100000000000001" customHeight="1">
      <c r="A75" s="60">
        <f t="shared" si="0"/>
        <v>65</v>
      </c>
      <c r="B75" s="60">
        <v>1</v>
      </c>
      <c r="C75" s="60" t="s">
        <v>727</v>
      </c>
      <c r="D75" s="65" t="s">
        <v>7</v>
      </c>
      <c r="E75" s="67" t="s">
        <v>477</v>
      </c>
      <c r="F75" s="60">
        <v>12</v>
      </c>
      <c r="G75" s="61" t="s">
        <v>596</v>
      </c>
      <c r="H75" s="61" t="s">
        <v>989</v>
      </c>
      <c r="I75" s="60" t="s">
        <v>1000</v>
      </c>
      <c r="J75" s="61" t="s">
        <v>352</v>
      </c>
      <c r="K75" s="61"/>
    </row>
    <row r="76" spans="1:11" ht="20.100000000000001" customHeight="1">
      <c r="A76" s="60">
        <f t="shared" si="0"/>
        <v>66</v>
      </c>
      <c r="B76" s="60">
        <v>1</v>
      </c>
      <c r="C76" s="60" t="s">
        <v>728</v>
      </c>
      <c r="D76" s="65" t="s">
        <v>1076</v>
      </c>
      <c r="E76" s="67" t="s">
        <v>1016</v>
      </c>
      <c r="F76" s="60">
        <v>12</v>
      </c>
      <c r="G76" s="61" t="s">
        <v>596</v>
      </c>
      <c r="H76" s="61" t="s">
        <v>989</v>
      </c>
      <c r="I76" s="60" t="s">
        <v>1000</v>
      </c>
      <c r="J76" s="61" t="s">
        <v>352</v>
      </c>
      <c r="K76" s="61"/>
    </row>
    <row r="77" spans="1:11" ht="20.100000000000001" customHeight="1">
      <c r="A77" s="60">
        <f t="shared" ref="A77:A140" si="1">A76+1</f>
        <v>67</v>
      </c>
      <c r="B77" s="60">
        <v>1</v>
      </c>
      <c r="C77" s="60" t="s">
        <v>958</v>
      </c>
      <c r="D77" s="65" t="s">
        <v>439</v>
      </c>
      <c r="E77" s="67" t="s">
        <v>443</v>
      </c>
      <c r="F77" s="60">
        <v>12</v>
      </c>
      <c r="G77" s="61" t="s">
        <v>596</v>
      </c>
      <c r="H77" s="61" t="s">
        <v>989</v>
      </c>
      <c r="I77" s="60" t="s">
        <v>1000</v>
      </c>
      <c r="J77" s="61" t="s">
        <v>352</v>
      </c>
      <c r="K77" s="61"/>
    </row>
    <row r="78" spans="1:11" ht="20.100000000000001" customHeight="1">
      <c r="A78" s="60">
        <f t="shared" si="1"/>
        <v>68</v>
      </c>
      <c r="B78" s="60">
        <v>1</v>
      </c>
      <c r="C78" s="60" t="s">
        <v>727</v>
      </c>
      <c r="D78" s="65" t="s">
        <v>7</v>
      </c>
      <c r="E78" s="67" t="s">
        <v>477</v>
      </c>
      <c r="F78" s="60">
        <v>12</v>
      </c>
      <c r="G78" s="61" t="s">
        <v>596</v>
      </c>
      <c r="H78" s="61" t="s">
        <v>182</v>
      </c>
      <c r="I78" s="60" t="s">
        <v>280</v>
      </c>
      <c r="J78" s="61" t="s">
        <v>353</v>
      </c>
      <c r="K78" s="61"/>
    </row>
    <row r="79" spans="1:11" ht="20.100000000000001" customHeight="1">
      <c r="A79" s="60">
        <f t="shared" si="1"/>
        <v>69</v>
      </c>
      <c r="B79" s="60">
        <v>1</v>
      </c>
      <c r="C79" s="60" t="s">
        <v>729</v>
      </c>
      <c r="D79" s="65" t="s">
        <v>1036</v>
      </c>
      <c r="E79" s="67" t="s">
        <v>45</v>
      </c>
      <c r="F79" s="60">
        <v>12</v>
      </c>
      <c r="G79" s="61" t="s">
        <v>596</v>
      </c>
      <c r="H79" s="61" t="s">
        <v>182</v>
      </c>
      <c r="I79" s="60" t="s">
        <v>280</v>
      </c>
      <c r="J79" s="61" t="s">
        <v>353</v>
      </c>
      <c r="K79" s="61"/>
    </row>
    <row r="80" spans="1:11" ht="20.100000000000001" customHeight="1">
      <c r="A80" s="60">
        <f t="shared" si="1"/>
        <v>70</v>
      </c>
      <c r="B80" s="60">
        <v>1</v>
      </c>
      <c r="C80" s="60" t="s">
        <v>958</v>
      </c>
      <c r="D80" s="65" t="s">
        <v>439</v>
      </c>
      <c r="E80" s="67" t="s">
        <v>443</v>
      </c>
      <c r="F80" s="60">
        <v>12</v>
      </c>
      <c r="G80" s="61" t="s">
        <v>596</v>
      </c>
      <c r="H80" s="61" t="s">
        <v>182</v>
      </c>
      <c r="I80" s="60" t="s">
        <v>280</v>
      </c>
      <c r="J80" s="61" t="s">
        <v>353</v>
      </c>
      <c r="K80" s="61"/>
    </row>
    <row r="81" spans="1:11" ht="20.100000000000001" customHeight="1">
      <c r="A81" s="60">
        <f t="shared" si="1"/>
        <v>71</v>
      </c>
      <c r="B81" s="60">
        <v>1</v>
      </c>
      <c r="C81" s="60" t="s">
        <v>741</v>
      </c>
      <c r="D81" s="65" t="s">
        <v>1055</v>
      </c>
      <c r="E81" s="67" t="s">
        <v>1070</v>
      </c>
      <c r="F81" s="60">
        <v>12</v>
      </c>
      <c r="G81" s="61" t="s">
        <v>599</v>
      </c>
      <c r="H81" s="61" t="s">
        <v>820</v>
      </c>
      <c r="I81" s="60" t="s">
        <v>281</v>
      </c>
      <c r="J81" s="61" t="s">
        <v>354</v>
      </c>
      <c r="K81" s="61"/>
    </row>
    <row r="82" spans="1:11" ht="20.100000000000001" customHeight="1">
      <c r="A82" s="60">
        <f t="shared" si="1"/>
        <v>72</v>
      </c>
      <c r="B82" s="60">
        <v>1</v>
      </c>
      <c r="C82" s="60" t="s">
        <v>1013</v>
      </c>
      <c r="D82" s="65" t="s">
        <v>531</v>
      </c>
      <c r="E82" s="67" t="s">
        <v>1016</v>
      </c>
      <c r="F82" s="60">
        <v>12</v>
      </c>
      <c r="G82" s="61" t="s">
        <v>599</v>
      </c>
      <c r="H82" s="61" t="s">
        <v>820</v>
      </c>
      <c r="I82" s="60" t="s">
        <v>281</v>
      </c>
      <c r="J82" s="61" t="s">
        <v>354</v>
      </c>
      <c r="K82" s="61"/>
    </row>
    <row r="83" spans="1:11" ht="20.100000000000001" customHeight="1">
      <c r="A83" s="60">
        <f t="shared" si="1"/>
        <v>73</v>
      </c>
      <c r="B83" s="60">
        <v>1</v>
      </c>
      <c r="C83" s="60" t="s">
        <v>745</v>
      </c>
      <c r="D83" s="65" t="s">
        <v>488</v>
      </c>
      <c r="E83" s="67" t="s">
        <v>1049</v>
      </c>
      <c r="F83" s="60">
        <v>12</v>
      </c>
      <c r="G83" s="61" t="s">
        <v>600</v>
      </c>
      <c r="H83" s="61" t="s">
        <v>183</v>
      </c>
      <c r="I83" s="60" t="s">
        <v>282</v>
      </c>
      <c r="J83" s="61" t="s">
        <v>355</v>
      </c>
      <c r="K83" s="61"/>
    </row>
    <row r="84" spans="1:11" s="40" customFormat="1" ht="20.100000000000001" customHeight="1">
      <c r="A84" s="60">
        <f t="shared" si="1"/>
        <v>74</v>
      </c>
      <c r="B84" s="60">
        <v>1</v>
      </c>
      <c r="C84" s="60" t="s">
        <v>670</v>
      </c>
      <c r="D84" s="65" t="s">
        <v>487</v>
      </c>
      <c r="E84" s="67" t="s">
        <v>1081</v>
      </c>
      <c r="F84" s="60">
        <v>12</v>
      </c>
      <c r="G84" s="61" t="s">
        <v>600</v>
      </c>
      <c r="H84" s="61" t="s">
        <v>183</v>
      </c>
      <c r="I84" s="60" t="s">
        <v>282</v>
      </c>
      <c r="J84" s="61" t="s">
        <v>355</v>
      </c>
      <c r="K84" s="61"/>
    </row>
    <row r="85" spans="1:11" s="40" customFormat="1" ht="20.100000000000001" customHeight="1">
      <c r="A85" s="60">
        <f t="shared" si="1"/>
        <v>75</v>
      </c>
      <c r="B85" s="60">
        <v>1</v>
      </c>
      <c r="C85" s="60" t="s">
        <v>746</v>
      </c>
      <c r="D85" s="65" t="s">
        <v>1036</v>
      </c>
      <c r="E85" s="67" t="s">
        <v>1049</v>
      </c>
      <c r="F85" s="60">
        <v>12</v>
      </c>
      <c r="G85" s="61" t="s">
        <v>600</v>
      </c>
      <c r="H85" s="61" t="s">
        <v>183</v>
      </c>
      <c r="I85" s="60" t="s">
        <v>282</v>
      </c>
      <c r="J85" s="61" t="s">
        <v>355</v>
      </c>
      <c r="K85" s="61"/>
    </row>
    <row r="86" spans="1:11" s="40" customFormat="1" ht="20.100000000000001" customHeight="1">
      <c r="A86" s="60">
        <f t="shared" si="1"/>
        <v>76</v>
      </c>
      <c r="B86" s="60">
        <v>1</v>
      </c>
      <c r="C86" s="60" t="s">
        <v>958</v>
      </c>
      <c r="D86" s="65" t="s">
        <v>439</v>
      </c>
      <c r="E86" s="67" t="s">
        <v>443</v>
      </c>
      <c r="F86" s="60">
        <v>12</v>
      </c>
      <c r="G86" s="61" t="s">
        <v>596</v>
      </c>
      <c r="H86" s="61" t="s">
        <v>815</v>
      </c>
      <c r="I86" s="60" t="s">
        <v>731</v>
      </c>
      <c r="J86" s="61" t="s">
        <v>885</v>
      </c>
      <c r="K86" s="61"/>
    </row>
    <row r="87" spans="1:11" s="40" customFormat="1" ht="20.100000000000001" customHeight="1">
      <c r="A87" s="60">
        <f t="shared" si="1"/>
        <v>77</v>
      </c>
      <c r="B87" s="60">
        <v>1</v>
      </c>
      <c r="C87" s="60" t="s">
        <v>728</v>
      </c>
      <c r="D87" s="65" t="s">
        <v>1076</v>
      </c>
      <c r="E87" s="67" t="s">
        <v>1016</v>
      </c>
      <c r="F87" s="60">
        <v>12</v>
      </c>
      <c r="G87" s="61" t="s">
        <v>596</v>
      </c>
      <c r="H87" s="61" t="s">
        <v>815</v>
      </c>
      <c r="I87" s="60" t="s">
        <v>731</v>
      </c>
      <c r="J87" s="61" t="s">
        <v>885</v>
      </c>
      <c r="K87" s="61"/>
    </row>
    <row r="88" spans="1:11" s="40" customFormat="1" ht="20.100000000000001" customHeight="1">
      <c r="A88" s="60">
        <f t="shared" si="1"/>
        <v>78</v>
      </c>
      <c r="B88" s="60">
        <v>1</v>
      </c>
      <c r="C88" s="60" t="s">
        <v>730</v>
      </c>
      <c r="D88" s="65" t="s">
        <v>476</v>
      </c>
      <c r="E88" s="67" t="s">
        <v>1018</v>
      </c>
      <c r="F88" s="60">
        <v>12</v>
      </c>
      <c r="G88" s="61" t="s">
        <v>596</v>
      </c>
      <c r="H88" s="61" t="s">
        <v>815</v>
      </c>
      <c r="I88" s="60" t="s">
        <v>731</v>
      </c>
      <c r="J88" s="61" t="s">
        <v>885</v>
      </c>
      <c r="K88" s="61"/>
    </row>
    <row r="89" spans="1:11" s="40" customFormat="1" ht="20.100000000000001" customHeight="1">
      <c r="A89" s="60">
        <f t="shared" si="1"/>
        <v>79</v>
      </c>
      <c r="B89" s="60">
        <v>1</v>
      </c>
      <c r="C89" s="60" t="s">
        <v>728</v>
      </c>
      <c r="D89" s="65" t="s">
        <v>1076</v>
      </c>
      <c r="E89" s="67" t="s">
        <v>1016</v>
      </c>
      <c r="F89" s="60">
        <v>12</v>
      </c>
      <c r="G89" s="61" t="s">
        <v>596</v>
      </c>
      <c r="H89" s="61" t="s">
        <v>816</v>
      </c>
      <c r="I89" s="60" t="s">
        <v>283</v>
      </c>
      <c r="J89" s="61" t="s">
        <v>356</v>
      </c>
      <c r="K89" s="61"/>
    </row>
    <row r="90" spans="1:11" s="40" customFormat="1" ht="20.100000000000001" customHeight="1">
      <c r="A90" s="60">
        <f t="shared" si="1"/>
        <v>80</v>
      </c>
      <c r="B90" s="60">
        <v>1</v>
      </c>
      <c r="C90" s="60" t="s">
        <v>958</v>
      </c>
      <c r="D90" s="65" t="s">
        <v>439</v>
      </c>
      <c r="E90" s="67" t="s">
        <v>443</v>
      </c>
      <c r="F90" s="60">
        <v>12</v>
      </c>
      <c r="G90" s="61" t="s">
        <v>596</v>
      </c>
      <c r="H90" s="61" t="s">
        <v>816</v>
      </c>
      <c r="I90" s="60" t="s">
        <v>283</v>
      </c>
      <c r="J90" s="61" t="s">
        <v>356</v>
      </c>
      <c r="K90" s="61"/>
    </row>
    <row r="91" spans="1:11" s="40" customFormat="1" ht="20.100000000000001" customHeight="1">
      <c r="A91" s="60">
        <f t="shared" si="1"/>
        <v>81</v>
      </c>
      <c r="B91" s="60">
        <v>1</v>
      </c>
      <c r="C91" s="60" t="s">
        <v>729</v>
      </c>
      <c r="D91" s="65" t="s">
        <v>1036</v>
      </c>
      <c r="E91" s="67" t="s">
        <v>45</v>
      </c>
      <c r="F91" s="60">
        <v>12</v>
      </c>
      <c r="G91" s="61" t="s">
        <v>596</v>
      </c>
      <c r="H91" s="61" t="s">
        <v>816</v>
      </c>
      <c r="I91" s="60" t="s">
        <v>283</v>
      </c>
      <c r="J91" s="61" t="s">
        <v>356</v>
      </c>
      <c r="K91" s="61"/>
    </row>
    <row r="92" spans="1:11" s="40" customFormat="1" ht="20.100000000000001" customHeight="1">
      <c r="A92" s="60">
        <f t="shared" si="1"/>
        <v>82</v>
      </c>
      <c r="B92" s="60">
        <v>1</v>
      </c>
      <c r="C92" s="60" t="s">
        <v>798</v>
      </c>
      <c r="D92" s="65" t="s">
        <v>36</v>
      </c>
      <c r="E92" s="67" t="s">
        <v>1058</v>
      </c>
      <c r="F92" s="60">
        <v>10</v>
      </c>
      <c r="G92" s="61" t="s">
        <v>588</v>
      </c>
      <c r="H92" s="61" t="s">
        <v>184</v>
      </c>
      <c r="I92" s="60" t="s">
        <v>284</v>
      </c>
      <c r="J92" s="61" t="s">
        <v>357</v>
      </c>
      <c r="K92" s="61"/>
    </row>
    <row r="93" spans="1:11" s="40" customFormat="1" ht="20.100000000000001" customHeight="1">
      <c r="A93" s="60">
        <f t="shared" si="1"/>
        <v>83</v>
      </c>
      <c r="B93" s="60">
        <v>1</v>
      </c>
      <c r="C93" s="60" t="s">
        <v>63</v>
      </c>
      <c r="D93" s="65" t="s">
        <v>50</v>
      </c>
      <c r="E93" s="67" t="s">
        <v>13</v>
      </c>
      <c r="F93" s="60">
        <v>10</v>
      </c>
      <c r="G93" s="61" t="s">
        <v>588</v>
      </c>
      <c r="H93" s="61" t="s">
        <v>184</v>
      </c>
      <c r="I93" s="60" t="s">
        <v>284</v>
      </c>
      <c r="J93" s="61" t="s">
        <v>357</v>
      </c>
      <c r="K93" s="61"/>
    </row>
    <row r="94" spans="1:11" s="40" customFormat="1" ht="20.100000000000001" customHeight="1">
      <c r="A94" s="60">
        <f t="shared" si="1"/>
        <v>84</v>
      </c>
      <c r="B94" s="60">
        <v>1</v>
      </c>
      <c r="C94" s="60" t="s">
        <v>64</v>
      </c>
      <c r="D94" s="65" t="s">
        <v>131</v>
      </c>
      <c r="E94" s="67" t="s">
        <v>132</v>
      </c>
      <c r="F94" s="60">
        <v>10</v>
      </c>
      <c r="G94" s="61" t="s">
        <v>588</v>
      </c>
      <c r="H94" s="61" t="s">
        <v>184</v>
      </c>
      <c r="I94" s="60" t="s">
        <v>284</v>
      </c>
      <c r="J94" s="61" t="s">
        <v>357</v>
      </c>
      <c r="K94" s="61"/>
    </row>
    <row r="95" spans="1:11" s="40" customFormat="1" ht="20.100000000000001" customHeight="1">
      <c r="A95" s="60">
        <f t="shared" si="1"/>
        <v>85</v>
      </c>
      <c r="B95" s="60">
        <v>1</v>
      </c>
      <c r="C95" s="60" t="s">
        <v>799</v>
      </c>
      <c r="D95" s="65" t="s">
        <v>441</v>
      </c>
      <c r="E95" s="67" t="s">
        <v>1048</v>
      </c>
      <c r="F95" s="60">
        <v>10</v>
      </c>
      <c r="G95" s="61" t="s">
        <v>588</v>
      </c>
      <c r="H95" s="61" t="s">
        <v>185</v>
      </c>
      <c r="I95" s="60" t="s">
        <v>285</v>
      </c>
      <c r="J95" s="61" t="s">
        <v>358</v>
      </c>
      <c r="K95" s="61"/>
    </row>
    <row r="96" spans="1:11" s="40" customFormat="1" ht="20.100000000000001" customHeight="1">
      <c r="A96" s="60">
        <f t="shared" si="1"/>
        <v>86</v>
      </c>
      <c r="B96" s="60">
        <v>1</v>
      </c>
      <c r="C96" s="60" t="s">
        <v>63</v>
      </c>
      <c r="D96" s="65" t="s">
        <v>50</v>
      </c>
      <c r="E96" s="67" t="s">
        <v>13</v>
      </c>
      <c r="F96" s="60">
        <v>10</v>
      </c>
      <c r="G96" s="61" t="s">
        <v>588</v>
      </c>
      <c r="H96" s="61" t="s">
        <v>185</v>
      </c>
      <c r="I96" s="60" t="s">
        <v>285</v>
      </c>
      <c r="J96" s="61" t="s">
        <v>358</v>
      </c>
      <c r="K96" s="61"/>
    </row>
    <row r="97" spans="1:11" s="40" customFormat="1" ht="20.100000000000001" customHeight="1">
      <c r="A97" s="60">
        <f t="shared" si="1"/>
        <v>87</v>
      </c>
      <c r="B97" s="60">
        <v>1</v>
      </c>
      <c r="C97" s="60" t="s">
        <v>65</v>
      </c>
      <c r="D97" s="65" t="s">
        <v>1078</v>
      </c>
      <c r="E97" s="67" t="s">
        <v>133</v>
      </c>
      <c r="F97" s="60">
        <v>10</v>
      </c>
      <c r="G97" s="61" t="s">
        <v>588</v>
      </c>
      <c r="H97" s="61" t="s">
        <v>185</v>
      </c>
      <c r="I97" s="60" t="s">
        <v>285</v>
      </c>
      <c r="J97" s="61" t="s">
        <v>358</v>
      </c>
      <c r="K97" s="61"/>
    </row>
    <row r="98" spans="1:11" s="40" customFormat="1" ht="20.100000000000001" customHeight="1">
      <c r="A98" s="60">
        <f t="shared" si="1"/>
        <v>88</v>
      </c>
      <c r="B98" s="60">
        <v>1</v>
      </c>
      <c r="C98" s="60" t="s">
        <v>807</v>
      </c>
      <c r="D98" s="65" t="s">
        <v>447</v>
      </c>
      <c r="E98" s="67" t="s">
        <v>448</v>
      </c>
      <c r="F98" s="60">
        <v>10</v>
      </c>
      <c r="G98" s="61" t="s">
        <v>589</v>
      </c>
      <c r="H98" s="61" t="s">
        <v>186</v>
      </c>
      <c r="I98" s="60" t="s">
        <v>890</v>
      </c>
      <c r="J98" s="61" t="s">
        <v>891</v>
      </c>
      <c r="K98" s="61"/>
    </row>
    <row r="99" spans="1:11" s="40" customFormat="1" ht="20.100000000000001" customHeight="1">
      <c r="A99" s="60">
        <f t="shared" si="1"/>
        <v>89</v>
      </c>
      <c r="B99" s="60">
        <v>1</v>
      </c>
      <c r="C99" s="60" t="s">
        <v>888</v>
      </c>
      <c r="D99" s="65" t="s">
        <v>1034</v>
      </c>
      <c r="E99" s="67" t="s">
        <v>1016</v>
      </c>
      <c r="F99" s="60">
        <v>10</v>
      </c>
      <c r="G99" s="61" t="s">
        <v>589</v>
      </c>
      <c r="H99" s="61" t="s">
        <v>186</v>
      </c>
      <c r="I99" s="60" t="s">
        <v>890</v>
      </c>
      <c r="J99" s="61" t="s">
        <v>891</v>
      </c>
      <c r="K99" s="61"/>
    </row>
    <row r="100" spans="1:11" s="40" customFormat="1" ht="20.100000000000001" customHeight="1">
      <c r="A100" s="60">
        <f t="shared" si="1"/>
        <v>90</v>
      </c>
      <c r="B100" s="60">
        <v>1</v>
      </c>
      <c r="C100" s="60" t="s">
        <v>814</v>
      </c>
      <c r="D100" s="65" t="s">
        <v>446</v>
      </c>
      <c r="E100" s="67" t="s">
        <v>37</v>
      </c>
      <c r="F100" s="60">
        <v>10</v>
      </c>
      <c r="G100" s="61" t="s">
        <v>589</v>
      </c>
      <c r="H100" s="61" t="s">
        <v>186</v>
      </c>
      <c r="I100" s="60" t="s">
        <v>890</v>
      </c>
      <c r="J100" s="61" t="s">
        <v>891</v>
      </c>
      <c r="K100" s="61"/>
    </row>
    <row r="101" spans="1:11" s="40" customFormat="1" ht="20.100000000000001" customHeight="1">
      <c r="A101" s="60">
        <f t="shared" si="1"/>
        <v>91</v>
      </c>
      <c r="B101" s="60">
        <v>1</v>
      </c>
      <c r="C101" s="60" t="s">
        <v>952</v>
      </c>
      <c r="D101" s="65" t="s">
        <v>50</v>
      </c>
      <c r="E101" s="67" t="s">
        <v>1024</v>
      </c>
      <c r="F101" s="60">
        <v>10</v>
      </c>
      <c r="G101" s="61" t="s">
        <v>589</v>
      </c>
      <c r="H101" s="61" t="s">
        <v>186</v>
      </c>
      <c r="I101" s="60" t="s">
        <v>890</v>
      </c>
      <c r="J101" s="61" t="s">
        <v>891</v>
      </c>
      <c r="K101" s="61"/>
    </row>
    <row r="102" spans="1:11" s="40" customFormat="1" ht="20.100000000000001" customHeight="1">
      <c r="A102" s="60">
        <f t="shared" si="1"/>
        <v>92</v>
      </c>
      <c r="B102" s="60">
        <v>1</v>
      </c>
      <c r="C102" s="60" t="s">
        <v>805</v>
      </c>
      <c r="D102" s="65" t="s">
        <v>439</v>
      </c>
      <c r="E102" s="67" t="s">
        <v>1029</v>
      </c>
      <c r="F102" s="60">
        <v>10</v>
      </c>
      <c r="G102" s="61" t="s">
        <v>589</v>
      </c>
      <c r="H102" s="61" t="s">
        <v>186</v>
      </c>
      <c r="I102" s="60" t="s">
        <v>890</v>
      </c>
      <c r="J102" s="61" t="s">
        <v>891</v>
      </c>
      <c r="K102" s="61"/>
    </row>
    <row r="103" spans="1:11" s="40" customFormat="1" ht="20.100000000000001" customHeight="1">
      <c r="A103" s="60">
        <f t="shared" si="1"/>
        <v>93</v>
      </c>
      <c r="B103" s="60">
        <v>1</v>
      </c>
      <c r="C103" s="60" t="s">
        <v>66</v>
      </c>
      <c r="D103" s="65" t="s">
        <v>711</v>
      </c>
      <c r="E103" s="67" t="s">
        <v>425</v>
      </c>
      <c r="F103" s="60">
        <v>10</v>
      </c>
      <c r="G103" s="61" t="s">
        <v>589</v>
      </c>
      <c r="H103" s="61" t="s">
        <v>186</v>
      </c>
      <c r="I103" s="60" t="s">
        <v>890</v>
      </c>
      <c r="J103" s="61" t="s">
        <v>891</v>
      </c>
      <c r="K103" s="61"/>
    </row>
    <row r="104" spans="1:11" s="40" customFormat="1" ht="20.100000000000001" customHeight="1">
      <c r="A104" s="60">
        <f t="shared" si="1"/>
        <v>94</v>
      </c>
      <c r="B104" s="60">
        <v>1</v>
      </c>
      <c r="C104" s="60" t="s">
        <v>813</v>
      </c>
      <c r="D104" s="65" t="s">
        <v>1078</v>
      </c>
      <c r="E104" s="67" t="s">
        <v>449</v>
      </c>
      <c r="F104" s="60">
        <v>10</v>
      </c>
      <c r="G104" s="61" t="s">
        <v>589</v>
      </c>
      <c r="H104" s="61" t="s">
        <v>186</v>
      </c>
      <c r="I104" s="60" t="s">
        <v>890</v>
      </c>
      <c r="J104" s="61" t="s">
        <v>891</v>
      </c>
      <c r="K104" s="61"/>
    </row>
    <row r="105" spans="1:11" s="40" customFormat="1" ht="20.100000000000001" customHeight="1">
      <c r="A105" s="60">
        <f t="shared" si="1"/>
        <v>95</v>
      </c>
      <c r="B105" s="60">
        <v>1</v>
      </c>
      <c r="C105" s="60" t="s">
        <v>812</v>
      </c>
      <c r="D105" s="65" t="s">
        <v>1055</v>
      </c>
      <c r="E105" s="67" t="s">
        <v>1049</v>
      </c>
      <c r="F105" s="60">
        <v>10</v>
      </c>
      <c r="G105" s="61" t="s">
        <v>589</v>
      </c>
      <c r="H105" s="61" t="s">
        <v>186</v>
      </c>
      <c r="I105" s="60" t="s">
        <v>890</v>
      </c>
      <c r="J105" s="61" t="s">
        <v>891</v>
      </c>
      <c r="K105" s="61"/>
    </row>
    <row r="106" spans="1:11" s="40" customFormat="1" ht="20.100000000000001" customHeight="1">
      <c r="A106" s="60">
        <f t="shared" si="1"/>
        <v>96</v>
      </c>
      <c r="B106" s="60">
        <v>1</v>
      </c>
      <c r="C106" s="60" t="s">
        <v>67</v>
      </c>
      <c r="D106" s="65" t="s">
        <v>134</v>
      </c>
      <c r="E106" s="67" t="s">
        <v>3</v>
      </c>
      <c r="F106" s="60">
        <v>10</v>
      </c>
      <c r="G106" s="61" t="s">
        <v>589</v>
      </c>
      <c r="H106" s="61" t="s">
        <v>187</v>
      </c>
      <c r="I106" s="60" t="s">
        <v>999</v>
      </c>
      <c r="J106" s="61" t="s">
        <v>359</v>
      </c>
      <c r="K106" s="61"/>
    </row>
    <row r="107" spans="1:11" s="40" customFormat="1" ht="20.100000000000001" customHeight="1">
      <c r="A107" s="60">
        <f t="shared" si="1"/>
        <v>97</v>
      </c>
      <c r="B107" s="60">
        <v>1</v>
      </c>
      <c r="C107" s="60" t="s">
        <v>810</v>
      </c>
      <c r="D107" s="65" t="s">
        <v>1066</v>
      </c>
      <c r="E107" s="67" t="s">
        <v>45</v>
      </c>
      <c r="F107" s="60">
        <v>10</v>
      </c>
      <c r="G107" s="61" t="s">
        <v>589</v>
      </c>
      <c r="H107" s="61" t="s">
        <v>187</v>
      </c>
      <c r="I107" s="60" t="s">
        <v>999</v>
      </c>
      <c r="J107" s="61" t="s">
        <v>359</v>
      </c>
      <c r="K107" s="61"/>
    </row>
    <row r="108" spans="1:11" s="40" customFormat="1" ht="20.100000000000001" customHeight="1">
      <c r="A108" s="60">
        <f t="shared" si="1"/>
        <v>98</v>
      </c>
      <c r="B108" s="60">
        <v>1</v>
      </c>
      <c r="C108" s="60" t="s">
        <v>811</v>
      </c>
      <c r="D108" s="65" t="s">
        <v>445</v>
      </c>
      <c r="E108" s="67" t="s">
        <v>443</v>
      </c>
      <c r="F108" s="60">
        <v>10</v>
      </c>
      <c r="G108" s="61" t="s">
        <v>589</v>
      </c>
      <c r="H108" s="61" t="s">
        <v>187</v>
      </c>
      <c r="I108" s="60" t="s">
        <v>999</v>
      </c>
      <c r="J108" s="61" t="s">
        <v>359</v>
      </c>
      <c r="K108" s="61"/>
    </row>
    <row r="109" spans="1:11" s="40" customFormat="1" ht="20.100000000000001" customHeight="1">
      <c r="A109" s="60">
        <f t="shared" si="1"/>
        <v>99</v>
      </c>
      <c r="B109" s="60">
        <v>1</v>
      </c>
      <c r="C109" s="60" t="s">
        <v>808</v>
      </c>
      <c r="D109" s="65" t="s">
        <v>1076</v>
      </c>
      <c r="E109" s="67" t="s">
        <v>1024</v>
      </c>
      <c r="F109" s="60">
        <v>10</v>
      </c>
      <c r="G109" s="61" t="s">
        <v>589</v>
      </c>
      <c r="H109" s="61" t="s">
        <v>187</v>
      </c>
      <c r="I109" s="60" t="s">
        <v>999</v>
      </c>
      <c r="J109" s="61" t="s">
        <v>359</v>
      </c>
      <c r="K109" s="61"/>
    </row>
    <row r="110" spans="1:11" s="40" customFormat="1" ht="20.100000000000001" customHeight="1">
      <c r="A110" s="60">
        <f t="shared" si="1"/>
        <v>100</v>
      </c>
      <c r="B110" s="60">
        <v>1</v>
      </c>
      <c r="C110" s="60" t="s">
        <v>809</v>
      </c>
      <c r="D110" s="65" t="s">
        <v>444</v>
      </c>
      <c r="E110" s="67" t="s">
        <v>423</v>
      </c>
      <c r="F110" s="60">
        <v>10</v>
      </c>
      <c r="G110" s="61" t="s">
        <v>589</v>
      </c>
      <c r="H110" s="61" t="s">
        <v>187</v>
      </c>
      <c r="I110" s="60" t="s">
        <v>999</v>
      </c>
      <c r="J110" s="61" t="s">
        <v>359</v>
      </c>
      <c r="K110" s="61"/>
    </row>
    <row r="111" spans="1:11" s="40" customFormat="1" ht="20.100000000000001" customHeight="1">
      <c r="A111" s="60">
        <f t="shared" si="1"/>
        <v>101</v>
      </c>
      <c r="B111" s="60">
        <v>1</v>
      </c>
      <c r="C111" s="60" t="s">
        <v>888</v>
      </c>
      <c r="D111" s="65" t="s">
        <v>1034</v>
      </c>
      <c r="E111" s="67" t="s">
        <v>1016</v>
      </c>
      <c r="F111" s="60">
        <v>10</v>
      </c>
      <c r="G111" s="61" t="s">
        <v>589</v>
      </c>
      <c r="H111" s="61" t="s">
        <v>187</v>
      </c>
      <c r="I111" s="60" t="s">
        <v>999</v>
      </c>
      <c r="J111" s="61" t="s">
        <v>359</v>
      </c>
      <c r="K111" s="61"/>
    </row>
    <row r="112" spans="1:11" s="40" customFormat="1" ht="20.100000000000001" customHeight="1">
      <c r="A112" s="60">
        <f t="shared" si="1"/>
        <v>102</v>
      </c>
      <c r="B112" s="60">
        <v>1</v>
      </c>
      <c r="C112" s="60" t="s">
        <v>813</v>
      </c>
      <c r="D112" s="65" t="s">
        <v>1078</v>
      </c>
      <c r="E112" s="67" t="s">
        <v>449</v>
      </c>
      <c r="F112" s="60">
        <v>10</v>
      </c>
      <c r="G112" s="61" t="s">
        <v>589</v>
      </c>
      <c r="H112" s="61" t="s">
        <v>187</v>
      </c>
      <c r="I112" s="60" t="s">
        <v>999</v>
      </c>
      <c r="J112" s="61" t="s">
        <v>359</v>
      </c>
      <c r="K112" s="61"/>
    </row>
    <row r="113" spans="1:11" s="40" customFormat="1" ht="20.100000000000001" customHeight="1">
      <c r="A113" s="60">
        <f t="shared" si="1"/>
        <v>103</v>
      </c>
      <c r="B113" s="60">
        <v>1</v>
      </c>
      <c r="C113" s="60" t="s">
        <v>888</v>
      </c>
      <c r="D113" s="65" t="s">
        <v>1034</v>
      </c>
      <c r="E113" s="67" t="s">
        <v>1016</v>
      </c>
      <c r="F113" s="60">
        <v>10</v>
      </c>
      <c r="G113" s="61" t="s">
        <v>589</v>
      </c>
      <c r="H113" s="61" t="s">
        <v>188</v>
      </c>
      <c r="I113" s="60" t="s">
        <v>804</v>
      </c>
      <c r="J113" s="61" t="s">
        <v>717</v>
      </c>
      <c r="K113" s="61"/>
    </row>
    <row r="114" spans="1:11" s="40" customFormat="1" ht="20.100000000000001" customHeight="1">
      <c r="A114" s="60">
        <f t="shared" si="1"/>
        <v>104</v>
      </c>
      <c r="B114" s="60">
        <v>1</v>
      </c>
      <c r="C114" s="60" t="s">
        <v>809</v>
      </c>
      <c r="D114" s="65" t="s">
        <v>444</v>
      </c>
      <c r="E114" s="67" t="s">
        <v>423</v>
      </c>
      <c r="F114" s="60">
        <v>10</v>
      </c>
      <c r="G114" s="61" t="s">
        <v>589</v>
      </c>
      <c r="H114" s="61" t="s">
        <v>188</v>
      </c>
      <c r="I114" s="60" t="s">
        <v>804</v>
      </c>
      <c r="J114" s="61" t="s">
        <v>717</v>
      </c>
      <c r="K114" s="61"/>
    </row>
    <row r="115" spans="1:11" s="40" customFormat="1" ht="20.100000000000001" customHeight="1">
      <c r="A115" s="60">
        <f t="shared" si="1"/>
        <v>105</v>
      </c>
      <c r="B115" s="60">
        <v>1</v>
      </c>
      <c r="C115" s="60" t="s">
        <v>812</v>
      </c>
      <c r="D115" s="65" t="s">
        <v>1055</v>
      </c>
      <c r="E115" s="67" t="s">
        <v>1049</v>
      </c>
      <c r="F115" s="60">
        <v>10</v>
      </c>
      <c r="G115" s="61" t="s">
        <v>589</v>
      </c>
      <c r="H115" s="61" t="s">
        <v>188</v>
      </c>
      <c r="I115" s="60" t="s">
        <v>804</v>
      </c>
      <c r="J115" s="61" t="s">
        <v>717</v>
      </c>
      <c r="K115" s="61"/>
    </row>
    <row r="116" spans="1:11" s="40" customFormat="1" ht="20.100000000000001" customHeight="1">
      <c r="A116" s="60">
        <f t="shared" si="1"/>
        <v>106</v>
      </c>
      <c r="B116" s="60">
        <v>1</v>
      </c>
      <c r="C116" s="60" t="s">
        <v>952</v>
      </c>
      <c r="D116" s="65" t="s">
        <v>50</v>
      </c>
      <c r="E116" s="67" t="s">
        <v>1024</v>
      </c>
      <c r="F116" s="60">
        <v>10</v>
      </c>
      <c r="G116" s="61" t="s">
        <v>589</v>
      </c>
      <c r="H116" s="61" t="s">
        <v>188</v>
      </c>
      <c r="I116" s="60" t="s">
        <v>804</v>
      </c>
      <c r="J116" s="61" t="s">
        <v>717</v>
      </c>
      <c r="K116" s="61"/>
    </row>
    <row r="117" spans="1:11" s="40" customFormat="1" ht="20.100000000000001" customHeight="1">
      <c r="A117" s="60">
        <f t="shared" si="1"/>
        <v>107</v>
      </c>
      <c r="B117" s="60">
        <v>1</v>
      </c>
      <c r="C117" s="60" t="s">
        <v>814</v>
      </c>
      <c r="D117" s="65" t="s">
        <v>446</v>
      </c>
      <c r="E117" s="67" t="s">
        <v>37</v>
      </c>
      <c r="F117" s="60">
        <v>10</v>
      </c>
      <c r="G117" s="61" t="s">
        <v>589</v>
      </c>
      <c r="H117" s="61" t="s">
        <v>188</v>
      </c>
      <c r="I117" s="60" t="s">
        <v>804</v>
      </c>
      <c r="J117" s="61" t="s">
        <v>717</v>
      </c>
      <c r="K117" s="61"/>
    </row>
    <row r="118" spans="1:11" s="40" customFormat="1" ht="20.100000000000001" customHeight="1">
      <c r="A118" s="60">
        <f t="shared" si="1"/>
        <v>108</v>
      </c>
      <c r="B118" s="60">
        <v>1</v>
      </c>
      <c r="C118" s="60" t="s">
        <v>813</v>
      </c>
      <c r="D118" s="65" t="s">
        <v>1078</v>
      </c>
      <c r="E118" s="67" t="s">
        <v>449</v>
      </c>
      <c r="F118" s="60">
        <v>10</v>
      </c>
      <c r="G118" s="61" t="s">
        <v>589</v>
      </c>
      <c r="H118" s="61" t="s">
        <v>188</v>
      </c>
      <c r="I118" s="60" t="s">
        <v>804</v>
      </c>
      <c r="J118" s="61" t="s">
        <v>717</v>
      </c>
      <c r="K118" s="61"/>
    </row>
    <row r="119" spans="1:11" s="40" customFormat="1" ht="20.100000000000001" customHeight="1">
      <c r="A119" s="60">
        <f t="shared" si="1"/>
        <v>109</v>
      </c>
      <c r="B119" s="60">
        <v>1</v>
      </c>
      <c r="C119" s="60" t="s">
        <v>811</v>
      </c>
      <c r="D119" s="65" t="s">
        <v>445</v>
      </c>
      <c r="E119" s="67" t="s">
        <v>443</v>
      </c>
      <c r="F119" s="60">
        <v>10</v>
      </c>
      <c r="G119" s="61" t="s">
        <v>589</v>
      </c>
      <c r="H119" s="61" t="s">
        <v>188</v>
      </c>
      <c r="I119" s="60" t="s">
        <v>804</v>
      </c>
      <c r="J119" s="61" t="s">
        <v>717</v>
      </c>
      <c r="K119" s="61"/>
    </row>
    <row r="120" spans="1:11" s="40" customFormat="1" ht="20.100000000000001" customHeight="1">
      <c r="A120" s="60">
        <f t="shared" si="1"/>
        <v>110</v>
      </c>
      <c r="B120" s="60">
        <v>1</v>
      </c>
      <c r="C120" s="60" t="s">
        <v>888</v>
      </c>
      <c r="D120" s="65" t="s">
        <v>1034</v>
      </c>
      <c r="E120" s="67" t="s">
        <v>1016</v>
      </c>
      <c r="F120" s="60">
        <v>10</v>
      </c>
      <c r="G120" s="61" t="s">
        <v>589</v>
      </c>
      <c r="H120" s="61" t="s">
        <v>189</v>
      </c>
      <c r="I120" s="60" t="s">
        <v>890</v>
      </c>
      <c r="J120" s="61" t="s">
        <v>891</v>
      </c>
      <c r="K120" s="61"/>
    </row>
    <row r="121" spans="1:11" s="40" customFormat="1" ht="20.100000000000001" customHeight="1">
      <c r="A121" s="60">
        <f t="shared" si="1"/>
        <v>111</v>
      </c>
      <c r="B121" s="60">
        <v>1</v>
      </c>
      <c r="C121" s="60" t="s">
        <v>805</v>
      </c>
      <c r="D121" s="65" t="s">
        <v>439</v>
      </c>
      <c r="E121" s="67" t="s">
        <v>1029</v>
      </c>
      <c r="F121" s="60">
        <v>10</v>
      </c>
      <c r="G121" s="61" t="s">
        <v>589</v>
      </c>
      <c r="H121" s="61" t="s">
        <v>189</v>
      </c>
      <c r="I121" s="60" t="s">
        <v>890</v>
      </c>
      <c r="J121" s="61" t="s">
        <v>891</v>
      </c>
      <c r="K121" s="61"/>
    </row>
    <row r="122" spans="1:11" s="40" customFormat="1" ht="20.100000000000001" customHeight="1">
      <c r="A122" s="60">
        <f t="shared" si="1"/>
        <v>112</v>
      </c>
      <c r="B122" s="60">
        <v>1</v>
      </c>
      <c r="C122" s="60" t="s">
        <v>808</v>
      </c>
      <c r="D122" s="65" t="s">
        <v>1076</v>
      </c>
      <c r="E122" s="67" t="s">
        <v>1024</v>
      </c>
      <c r="F122" s="60">
        <v>10</v>
      </c>
      <c r="G122" s="61" t="s">
        <v>589</v>
      </c>
      <c r="H122" s="61" t="s">
        <v>189</v>
      </c>
      <c r="I122" s="60" t="s">
        <v>890</v>
      </c>
      <c r="J122" s="61" t="s">
        <v>891</v>
      </c>
      <c r="K122" s="61"/>
    </row>
    <row r="123" spans="1:11" s="40" customFormat="1" ht="20.100000000000001" customHeight="1">
      <c r="A123" s="60">
        <f t="shared" si="1"/>
        <v>113</v>
      </c>
      <c r="B123" s="60">
        <v>1</v>
      </c>
      <c r="C123" s="60" t="s">
        <v>67</v>
      </c>
      <c r="D123" s="65" t="s">
        <v>134</v>
      </c>
      <c r="E123" s="67" t="s">
        <v>3</v>
      </c>
      <c r="F123" s="60">
        <v>10</v>
      </c>
      <c r="G123" s="61" t="s">
        <v>589</v>
      </c>
      <c r="H123" s="61" t="s">
        <v>189</v>
      </c>
      <c r="I123" s="60" t="s">
        <v>890</v>
      </c>
      <c r="J123" s="61" t="s">
        <v>891</v>
      </c>
      <c r="K123" s="61"/>
    </row>
    <row r="124" spans="1:11" s="40" customFormat="1" ht="20.100000000000001" customHeight="1">
      <c r="A124" s="60">
        <f t="shared" si="1"/>
        <v>114</v>
      </c>
      <c r="B124" s="60">
        <v>1</v>
      </c>
      <c r="C124" s="60" t="s">
        <v>813</v>
      </c>
      <c r="D124" s="65" t="s">
        <v>1078</v>
      </c>
      <c r="E124" s="67" t="s">
        <v>449</v>
      </c>
      <c r="F124" s="60">
        <v>10</v>
      </c>
      <c r="G124" s="61" t="s">
        <v>589</v>
      </c>
      <c r="H124" s="61" t="s">
        <v>189</v>
      </c>
      <c r="I124" s="60" t="s">
        <v>890</v>
      </c>
      <c r="J124" s="61" t="s">
        <v>891</v>
      </c>
      <c r="K124" s="61"/>
    </row>
    <row r="125" spans="1:11" s="40" customFormat="1" ht="20.100000000000001" customHeight="1">
      <c r="A125" s="60">
        <f t="shared" si="1"/>
        <v>115</v>
      </c>
      <c r="B125" s="60">
        <v>1</v>
      </c>
      <c r="C125" s="60" t="s">
        <v>811</v>
      </c>
      <c r="D125" s="65" t="s">
        <v>445</v>
      </c>
      <c r="E125" s="67" t="s">
        <v>443</v>
      </c>
      <c r="F125" s="60">
        <v>10</v>
      </c>
      <c r="G125" s="61" t="s">
        <v>589</v>
      </c>
      <c r="H125" s="61" t="s">
        <v>189</v>
      </c>
      <c r="I125" s="60" t="s">
        <v>890</v>
      </c>
      <c r="J125" s="61" t="s">
        <v>891</v>
      </c>
      <c r="K125" s="61"/>
    </row>
    <row r="126" spans="1:11" s="40" customFormat="1" ht="20.100000000000001" customHeight="1">
      <c r="A126" s="60">
        <f t="shared" si="1"/>
        <v>116</v>
      </c>
      <c r="B126" s="60">
        <v>1</v>
      </c>
      <c r="C126" s="60" t="s">
        <v>66</v>
      </c>
      <c r="D126" s="65" t="s">
        <v>711</v>
      </c>
      <c r="E126" s="67" t="s">
        <v>425</v>
      </c>
      <c r="F126" s="60">
        <v>10</v>
      </c>
      <c r="G126" s="61" t="s">
        <v>589</v>
      </c>
      <c r="H126" s="61" t="s">
        <v>189</v>
      </c>
      <c r="I126" s="60" t="s">
        <v>890</v>
      </c>
      <c r="J126" s="61" t="s">
        <v>891</v>
      </c>
      <c r="K126" s="61"/>
    </row>
    <row r="127" spans="1:11" s="40" customFormat="1" ht="20.100000000000001" customHeight="1">
      <c r="A127" s="60">
        <f t="shared" si="1"/>
        <v>117</v>
      </c>
      <c r="B127" s="60">
        <v>1</v>
      </c>
      <c r="C127" s="60" t="s">
        <v>806</v>
      </c>
      <c r="D127" s="65" t="s">
        <v>12</v>
      </c>
      <c r="E127" s="67" t="s">
        <v>48</v>
      </c>
      <c r="F127" s="60">
        <v>10</v>
      </c>
      <c r="G127" s="61" t="s">
        <v>589</v>
      </c>
      <c r="H127" s="61" t="s">
        <v>189</v>
      </c>
      <c r="I127" s="60" t="s">
        <v>890</v>
      </c>
      <c r="J127" s="70" t="s">
        <v>891</v>
      </c>
      <c r="K127" s="70"/>
    </row>
    <row r="128" spans="1:11" s="40" customFormat="1" ht="20.100000000000001" customHeight="1">
      <c r="A128" s="60">
        <f t="shared" si="1"/>
        <v>118</v>
      </c>
      <c r="B128" s="60">
        <v>1</v>
      </c>
      <c r="C128" s="60" t="s">
        <v>803</v>
      </c>
      <c r="D128" s="65" t="s">
        <v>450</v>
      </c>
      <c r="E128" s="67" t="s">
        <v>18</v>
      </c>
      <c r="F128" s="60">
        <v>10</v>
      </c>
      <c r="G128" s="61" t="s">
        <v>590</v>
      </c>
      <c r="H128" s="61" t="s">
        <v>190</v>
      </c>
      <c r="I128" s="60" t="s">
        <v>286</v>
      </c>
      <c r="J128" s="70" t="s">
        <v>360</v>
      </c>
      <c r="K128" s="70"/>
    </row>
    <row r="129" spans="1:11" s="40" customFormat="1" ht="20.100000000000001" customHeight="1">
      <c r="A129" s="60">
        <f t="shared" si="1"/>
        <v>119</v>
      </c>
      <c r="B129" s="60">
        <v>1</v>
      </c>
      <c r="C129" s="60" t="s">
        <v>801</v>
      </c>
      <c r="D129" s="65" t="s">
        <v>451</v>
      </c>
      <c r="E129" s="67" t="s">
        <v>1016</v>
      </c>
      <c r="F129" s="60">
        <v>10</v>
      </c>
      <c r="G129" s="61" t="s">
        <v>590</v>
      </c>
      <c r="H129" s="61" t="s">
        <v>190</v>
      </c>
      <c r="I129" s="60" t="s">
        <v>286</v>
      </c>
      <c r="J129" s="70" t="s">
        <v>360</v>
      </c>
      <c r="K129" s="70"/>
    </row>
    <row r="130" spans="1:11" s="40" customFormat="1" ht="20.100000000000001" customHeight="1">
      <c r="A130" s="60">
        <f t="shared" si="1"/>
        <v>120</v>
      </c>
      <c r="B130" s="60">
        <v>1</v>
      </c>
      <c r="C130" s="60" t="s">
        <v>800</v>
      </c>
      <c r="D130" s="65" t="s">
        <v>428</v>
      </c>
      <c r="E130" s="67" t="s">
        <v>1024</v>
      </c>
      <c r="F130" s="60">
        <v>10</v>
      </c>
      <c r="G130" s="61" t="s">
        <v>590</v>
      </c>
      <c r="H130" s="61" t="s">
        <v>190</v>
      </c>
      <c r="I130" s="60" t="s">
        <v>286</v>
      </c>
      <c r="J130" s="70" t="s">
        <v>360</v>
      </c>
      <c r="K130" s="70"/>
    </row>
    <row r="131" spans="1:11" s="40" customFormat="1" ht="20.100000000000001" customHeight="1">
      <c r="A131" s="60">
        <f t="shared" si="1"/>
        <v>121</v>
      </c>
      <c r="B131" s="60">
        <v>1</v>
      </c>
      <c r="C131" s="60" t="s">
        <v>802</v>
      </c>
      <c r="D131" s="65" t="s">
        <v>1066</v>
      </c>
      <c r="E131" s="67" t="s">
        <v>41</v>
      </c>
      <c r="F131" s="60">
        <v>10</v>
      </c>
      <c r="G131" s="61" t="s">
        <v>590</v>
      </c>
      <c r="H131" s="61" t="s">
        <v>190</v>
      </c>
      <c r="I131" s="60" t="s">
        <v>286</v>
      </c>
      <c r="J131" s="70" t="s">
        <v>360</v>
      </c>
      <c r="K131" s="70"/>
    </row>
    <row r="132" spans="1:11" s="40" customFormat="1" ht="20.100000000000001" customHeight="1">
      <c r="A132" s="60">
        <f t="shared" si="1"/>
        <v>122</v>
      </c>
      <c r="B132" s="60">
        <v>1</v>
      </c>
      <c r="C132" s="60" t="s">
        <v>889</v>
      </c>
      <c r="D132" s="65" t="s">
        <v>452</v>
      </c>
      <c r="E132" s="67" t="s">
        <v>453</v>
      </c>
      <c r="F132" s="60">
        <v>10</v>
      </c>
      <c r="G132" s="61" t="s">
        <v>590</v>
      </c>
      <c r="H132" s="61" t="s">
        <v>191</v>
      </c>
      <c r="I132" s="60" t="s">
        <v>287</v>
      </c>
      <c r="J132" s="70" t="s">
        <v>361</v>
      </c>
      <c r="K132" s="70"/>
    </row>
    <row r="133" spans="1:11" s="40" customFormat="1" ht="20.100000000000001" customHeight="1">
      <c r="A133" s="60">
        <f t="shared" si="1"/>
        <v>123</v>
      </c>
      <c r="B133" s="60">
        <v>1</v>
      </c>
      <c r="C133" s="60" t="s">
        <v>802</v>
      </c>
      <c r="D133" s="65" t="s">
        <v>1066</v>
      </c>
      <c r="E133" s="67" t="s">
        <v>41</v>
      </c>
      <c r="F133" s="60">
        <v>10</v>
      </c>
      <c r="G133" s="61" t="s">
        <v>590</v>
      </c>
      <c r="H133" s="61" t="s">
        <v>191</v>
      </c>
      <c r="I133" s="60" t="s">
        <v>287</v>
      </c>
      <c r="J133" s="61" t="s">
        <v>361</v>
      </c>
      <c r="K133" s="61"/>
    </row>
    <row r="134" spans="1:11" s="40" customFormat="1" ht="20.100000000000001" customHeight="1">
      <c r="A134" s="60">
        <f t="shared" si="1"/>
        <v>124</v>
      </c>
      <c r="B134" s="60">
        <v>1</v>
      </c>
      <c r="C134" s="60" t="s">
        <v>801</v>
      </c>
      <c r="D134" s="65" t="s">
        <v>451</v>
      </c>
      <c r="E134" s="67" t="s">
        <v>1016</v>
      </c>
      <c r="F134" s="60">
        <v>10</v>
      </c>
      <c r="G134" s="61" t="s">
        <v>590</v>
      </c>
      <c r="H134" s="61" t="s">
        <v>191</v>
      </c>
      <c r="I134" s="60" t="s">
        <v>287</v>
      </c>
      <c r="J134" s="61" t="s">
        <v>361</v>
      </c>
      <c r="K134" s="61"/>
    </row>
    <row r="135" spans="1:11" s="40" customFormat="1" ht="20.100000000000001" customHeight="1">
      <c r="A135" s="60">
        <f t="shared" si="1"/>
        <v>125</v>
      </c>
      <c r="B135" s="60">
        <v>1</v>
      </c>
      <c r="C135" s="60" t="s">
        <v>950</v>
      </c>
      <c r="D135" s="65" t="s">
        <v>38</v>
      </c>
      <c r="E135" s="67" t="s">
        <v>45</v>
      </c>
      <c r="F135" s="60">
        <v>10</v>
      </c>
      <c r="G135" s="61" t="s">
        <v>607</v>
      </c>
      <c r="H135" s="61" t="s">
        <v>192</v>
      </c>
      <c r="I135" s="60" t="s">
        <v>288</v>
      </c>
      <c r="J135" s="61" t="s">
        <v>362</v>
      </c>
      <c r="K135" s="61"/>
    </row>
    <row r="136" spans="1:11" s="40" customFormat="1" ht="20.100000000000001" customHeight="1">
      <c r="A136" s="60">
        <f t="shared" si="1"/>
        <v>126</v>
      </c>
      <c r="B136" s="60">
        <v>1</v>
      </c>
      <c r="C136" s="60" t="s">
        <v>951</v>
      </c>
      <c r="D136" s="65" t="s">
        <v>1066</v>
      </c>
      <c r="E136" s="67" t="s">
        <v>45</v>
      </c>
      <c r="F136" s="60">
        <v>10</v>
      </c>
      <c r="G136" s="61" t="s">
        <v>607</v>
      </c>
      <c r="H136" s="61" t="s">
        <v>192</v>
      </c>
      <c r="I136" s="60" t="s">
        <v>288</v>
      </c>
      <c r="J136" s="61" t="s">
        <v>362</v>
      </c>
      <c r="K136" s="61"/>
    </row>
    <row r="137" spans="1:11" s="40" customFormat="1" ht="20.100000000000001" customHeight="1">
      <c r="A137" s="60">
        <f t="shared" si="1"/>
        <v>127</v>
      </c>
      <c r="B137" s="60">
        <v>1</v>
      </c>
      <c r="C137" s="60" t="s">
        <v>68</v>
      </c>
      <c r="D137" s="65" t="s">
        <v>564</v>
      </c>
      <c r="E137" s="67" t="s">
        <v>1018</v>
      </c>
      <c r="F137" s="60">
        <v>10</v>
      </c>
      <c r="G137" s="61" t="s">
        <v>607</v>
      </c>
      <c r="H137" s="61" t="s">
        <v>192</v>
      </c>
      <c r="I137" s="60" t="s">
        <v>288</v>
      </c>
      <c r="J137" s="61" t="s">
        <v>362</v>
      </c>
      <c r="K137" s="61"/>
    </row>
    <row r="138" spans="1:11" s="40" customFormat="1" ht="20.100000000000001" customHeight="1">
      <c r="A138" s="60">
        <f t="shared" si="1"/>
        <v>128</v>
      </c>
      <c r="B138" s="60">
        <v>1</v>
      </c>
      <c r="C138" s="60" t="s">
        <v>953</v>
      </c>
      <c r="D138" s="65" t="s">
        <v>524</v>
      </c>
      <c r="E138" s="67" t="s">
        <v>525</v>
      </c>
      <c r="F138" s="60">
        <v>4</v>
      </c>
      <c r="G138" s="61" t="s">
        <v>608</v>
      </c>
      <c r="H138" s="61" t="s">
        <v>193</v>
      </c>
      <c r="I138" s="60" t="s">
        <v>289</v>
      </c>
      <c r="J138" s="61" t="s">
        <v>363</v>
      </c>
      <c r="K138" s="61"/>
    </row>
    <row r="139" spans="1:11" s="40" customFormat="1" ht="20.100000000000001" customHeight="1">
      <c r="A139" s="60">
        <f t="shared" si="1"/>
        <v>129</v>
      </c>
      <c r="B139" s="60">
        <v>1</v>
      </c>
      <c r="C139" s="60" t="s">
        <v>954</v>
      </c>
      <c r="D139" s="65" t="s">
        <v>458</v>
      </c>
      <c r="E139" s="67" t="s">
        <v>526</v>
      </c>
      <c r="F139" s="60">
        <v>4</v>
      </c>
      <c r="G139" s="61" t="s">
        <v>608</v>
      </c>
      <c r="H139" s="61" t="s">
        <v>193</v>
      </c>
      <c r="I139" s="60" t="s">
        <v>289</v>
      </c>
      <c r="J139" s="70" t="s">
        <v>363</v>
      </c>
      <c r="K139" s="70"/>
    </row>
    <row r="140" spans="1:11" s="40" customFormat="1" ht="20.100000000000001" customHeight="1">
      <c r="A140" s="60">
        <f t="shared" si="1"/>
        <v>130</v>
      </c>
      <c r="B140" s="60">
        <v>1</v>
      </c>
      <c r="C140" s="60" t="s">
        <v>957</v>
      </c>
      <c r="D140" s="65" t="s">
        <v>530</v>
      </c>
      <c r="E140" s="67" t="s">
        <v>490</v>
      </c>
      <c r="F140" s="60">
        <v>4</v>
      </c>
      <c r="G140" s="61" t="s">
        <v>608</v>
      </c>
      <c r="H140" s="61" t="s">
        <v>193</v>
      </c>
      <c r="I140" s="60" t="s">
        <v>289</v>
      </c>
      <c r="J140" s="70" t="s">
        <v>363</v>
      </c>
      <c r="K140" s="70"/>
    </row>
    <row r="141" spans="1:11" s="40" customFormat="1" ht="20.100000000000001" customHeight="1">
      <c r="A141" s="60">
        <f t="shared" ref="A141:A204" si="2">A140+1</f>
        <v>131</v>
      </c>
      <c r="B141" s="60">
        <v>1</v>
      </c>
      <c r="C141" s="60" t="s">
        <v>956</v>
      </c>
      <c r="D141" s="65" t="s">
        <v>528</v>
      </c>
      <c r="E141" s="67" t="s">
        <v>1042</v>
      </c>
      <c r="F141" s="60">
        <v>4</v>
      </c>
      <c r="G141" s="61" t="s">
        <v>608</v>
      </c>
      <c r="H141" s="61" t="s">
        <v>193</v>
      </c>
      <c r="I141" s="60" t="s">
        <v>289</v>
      </c>
      <c r="J141" s="70" t="s">
        <v>363</v>
      </c>
      <c r="K141" s="70"/>
    </row>
    <row r="142" spans="1:11" s="40" customFormat="1" ht="20.100000000000001" customHeight="1">
      <c r="A142" s="60">
        <f t="shared" si="2"/>
        <v>132</v>
      </c>
      <c r="B142" s="60">
        <v>1</v>
      </c>
      <c r="C142" s="60" t="s">
        <v>955</v>
      </c>
      <c r="D142" s="65" t="s">
        <v>527</v>
      </c>
      <c r="E142" s="67" t="s">
        <v>45</v>
      </c>
      <c r="F142" s="60">
        <v>4</v>
      </c>
      <c r="G142" s="61" t="s">
        <v>608</v>
      </c>
      <c r="H142" s="61" t="s">
        <v>193</v>
      </c>
      <c r="I142" s="60" t="s">
        <v>289</v>
      </c>
      <c r="J142" s="70" t="s">
        <v>363</v>
      </c>
      <c r="K142" s="70"/>
    </row>
    <row r="143" spans="1:11" s="40" customFormat="1" ht="20.100000000000001" customHeight="1">
      <c r="A143" s="60">
        <f t="shared" si="2"/>
        <v>133</v>
      </c>
      <c r="B143" s="60">
        <v>1</v>
      </c>
      <c r="C143" s="60" t="s">
        <v>69</v>
      </c>
      <c r="D143" s="65" t="s">
        <v>135</v>
      </c>
      <c r="E143" s="67" t="s">
        <v>490</v>
      </c>
      <c r="F143" s="60">
        <v>4</v>
      </c>
      <c r="G143" s="61" t="s">
        <v>608</v>
      </c>
      <c r="H143" s="61" t="s">
        <v>193</v>
      </c>
      <c r="I143" s="60" t="s">
        <v>289</v>
      </c>
      <c r="J143" s="70" t="s">
        <v>363</v>
      </c>
      <c r="K143" s="70"/>
    </row>
    <row r="144" spans="1:11" s="40" customFormat="1" ht="20.100000000000001" customHeight="1">
      <c r="A144" s="60">
        <f t="shared" si="2"/>
        <v>134</v>
      </c>
      <c r="B144" s="60">
        <v>1</v>
      </c>
      <c r="C144" s="60" t="s">
        <v>703</v>
      </c>
      <c r="D144" s="65" t="s">
        <v>1055</v>
      </c>
      <c r="E144" s="67" t="s">
        <v>21</v>
      </c>
      <c r="F144" s="60">
        <v>4</v>
      </c>
      <c r="G144" s="61" t="s">
        <v>580</v>
      </c>
      <c r="H144" s="61" t="s">
        <v>194</v>
      </c>
      <c r="I144" s="60" t="s">
        <v>290</v>
      </c>
      <c r="J144" s="70" t="s">
        <v>364</v>
      </c>
      <c r="K144" s="70"/>
    </row>
    <row r="145" spans="1:11" s="40" customFormat="1" ht="20.100000000000001" customHeight="1">
      <c r="A145" s="60">
        <f t="shared" si="2"/>
        <v>135</v>
      </c>
      <c r="B145" s="60">
        <v>1</v>
      </c>
      <c r="C145" s="60" t="s">
        <v>705</v>
      </c>
      <c r="D145" s="65" t="s">
        <v>23</v>
      </c>
      <c r="E145" s="67" t="s">
        <v>1056</v>
      </c>
      <c r="F145" s="60">
        <v>4</v>
      </c>
      <c r="G145" s="61" t="s">
        <v>580</v>
      </c>
      <c r="H145" s="61" t="s">
        <v>194</v>
      </c>
      <c r="I145" s="60" t="s">
        <v>290</v>
      </c>
      <c r="J145" s="70" t="s">
        <v>364</v>
      </c>
      <c r="K145" s="70"/>
    </row>
    <row r="146" spans="1:11" s="40" customFormat="1" ht="20.100000000000001" customHeight="1">
      <c r="A146" s="60">
        <f t="shared" si="2"/>
        <v>136</v>
      </c>
      <c r="B146" s="60">
        <v>1</v>
      </c>
      <c r="C146" s="60" t="s">
        <v>704</v>
      </c>
      <c r="D146" s="65" t="s">
        <v>22</v>
      </c>
      <c r="E146" s="67" t="s">
        <v>1062</v>
      </c>
      <c r="F146" s="60">
        <v>4</v>
      </c>
      <c r="G146" s="61" t="s">
        <v>580</v>
      </c>
      <c r="H146" s="61" t="s">
        <v>194</v>
      </c>
      <c r="I146" s="60" t="s">
        <v>290</v>
      </c>
      <c r="J146" s="61" t="s">
        <v>364</v>
      </c>
      <c r="K146" s="61"/>
    </row>
    <row r="147" spans="1:11" s="40" customFormat="1" ht="20.100000000000001" customHeight="1">
      <c r="A147" s="60">
        <f t="shared" si="2"/>
        <v>137</v>
      </c>
      <c r="B147" s="60">
        <v>1</v>
      </c>
      <c r="C147" s="60" t="s">
        <v>703</v>
      </c>
      <c r="D147" s="65" t="s">
        <v>1055</v>
      </c>
      <c r="E147" s="67" t="s">
        <v>21</v>
      </c>
      <c r="F147" s="60">
        <v>4</v>
      </c>
      <c r="G147" s="61" t="s">
        <v>580</v>
      </c>
      <c r="H147" s="61" t="s">
        <v>195</v>
      </c>
      <c r="I147" s="60" t="s">
        <v>291</v>
      </c>
      <c r="J147" s="61" t="s">
        <v>365</v>
      </c>
      <c r="K147" s="61"/>
    </row>
    <row r="148" spans="1:11" s="40" customFormat="1" ht="20.100000000000001" customHeight="1">
      <c r="A148" s="60">
        <f t="shared" si="2"/>
        <v>138</v>
      </c>
      <c r="B148" s="60">
        <v>1</v>
      </c>
      <c r="C148" s="60" t="s">
        <v>705</v>
      </c>
      <c r="D148" s="65" t="s">
        <v>23</v>
      </c>
      <c r="E148" s="67" t="s">
        <v>1056</v>
      </c>
      <c r="F148" s="60">
        <v>4</v>
      </c>
      <c r="G148" s="61" t="s">
        <v>580</v>
      </c>
      <c r="H148" s="61" t="s">
        <v>195</v>
      </c>
      <c r="I148" s="60" t="s">
        <v>291</v>
      </c>
      <c r="J148" s="61" t="s">
        <v>365</v>
      </c>
      <c r="K148" s="61"/>
    </row>
    <row r="149" spans="1:11" s="40" customFormat="1" ht="20.100000000000001" customHeight="1">
      <c r="A149" s="60">
        <f t="shared" si="2"/>
        <v>139</v>
      </c>
      <c r="B149" s="60">
        <v>1</v>
      </c>
      <c r="C149" s="60" t="s">
        <v>704</v>
      </c>
      <c r="D149" s="65" t="s">
        <v>22</v>
      </c>
      <c r="E149" s="67" t="s">
        <v>1062</v>
      </c>
      <c r="F149" s="60">
        <v>4</v>
      </c>
      <c r="G149" s="61" t="s">
        <v>580</v>
      </c>
      <c r="H149" s="61" t="s">
        <v>195</v>
      </c>
      <c r="I149" s="60" t="s">
        <v>291</v>
      </c>
      <c r="J149" s="61" t="s">
        <v>365</v>
      </c>
      <c r="K149" s="61"/>
    </row>
    <row r="150" spans="1:11" s="40" customFormat="1" ht="20.100000000000001" customHeight="1">
      <c r="A150" s="60">
        <f t="shared" si="2"/>
        <v>140</v>
      </c>
      <c r="B150" s="60">
        <v>1</v>
      </c>
      <c r="C150" s="60" t="s">
        <v>706</v>
      </c>
      <c r="D150" s="65" t="s">
        <v>15</v>
      </c>
      <c r="E150" s="67" t="s">
        <v>16</v>
      </c>
      <c r="F150" s="60">
        <v>4</v>
      </c>
      <c r="G150" s="61" t="s">
        <v>579</v>
      </c>
      <c r="H150" s="61" t="s">
        <v>692</v>
      </c>
      <c r="I150" s="60" t="s">
        <v>292</v>
      </c>
      <c r="J150" s="61" t="s">
        <v>366</v>
      </c>
      <c r="K150" s="61"/>
    </row>
    <row r="151" spans="1:11" s="40" customFormat="1" ht="20.100000000000001" customHeight="1">
      <c r="A151" s="60">
        <f t="shared" si="2"/>
        <v>141</v>
      </c>
      <c r="B151" s="60">
        <v>1</v>
      </c>
      <c r="C151" s="60" t="s">
        <v>707</v>
      </c>
      <c r="D151" s="65" t="s">
        <v>17</v>
      </c>
      <c r="E151" s="67" t="s">
        <v>18</v>
      </c>
      <c r="F151" s="60">
        <v>4</v>
      </c>
      <c r="G151" s="61" t="s">
        <v>579</v>
      </c>
      <c r="H151" s="61" t="s">
        <v>692</v>
      </c>
      <c r="I151" s="60" t="s">
        <v>292</v>
      </c>
      <c r="J151" s="61" t="s">
        <v>366</v>
      </c>
      <c r="K151" s="61"/>
    </row>
    <row r="152" spans="1:11" s="40" customFormat="1" ht="20.100000000000001" customHeight="1">
      <c r="A152" s="60">
        <f t="shared" si="2"/>
        <v>142</v>
      </c>
      <c r="B152" s="60">
        <v>1</v>
      </c>
      <c r="C152" s="60" t="s">
        <v>699</v>
      </c>
      <c r="D152" s="65" t="s">
        <v>7</v>
      </c>
      <c r="E152" s="67" t="s">
        <v>8</v>
      </c>
      <c r="F152" s="60">
        <v>4</v>
      </c>
      <c r="G152" s="61" t="s">
        <v>577</v>
      </c>
      <c r="H152" s="61" t="s">
        <v>196</v>
      </c>
      <c r="I152" s="60" t="s">
        <v>292</v>
      </c>
      <c r="J152" s="70" t="s">
        <v>367</v>
      </c>
      <c r="K152" s="70"/>
    </row>
    <row r="153" spans="1:11" s="40" customFormat="1" ht="20.100000000000001" customHeight="1">
      <c r="A153" s="60">
        <f t="shared" si="2"/>
        <v>143</v>
      </c>
      <c r="B153" s="60">
        <v>1</v>
      </c>
      <c r="C153" s="60" t="s">
        <v>70</v>
      </c>
      <c r="D153" s="65" t="s">
        <v>716</v>
      </c>
      <c r="E153" s="67" t="s">
        <v>423</v>
      </c>
      <c r="F153" s="60">
        <v>4</v>
      </c>
      <c r="G153" s="61" t="s">
        <v>577</v>
      </c>
      <c r="H153" s="61" t="s">
        <v>196</v>
      </c>
      <c r="I153" s="60" t="s">
        <v>292</v>
      </c>
      <c r="J153" s="70" t="s">
        <v>367</v>
      </c>
      <c r="K153" s="70"/>
    </row>
    <row r="154" spans="1:11" s="40" customFormat="1" ht="20.100000000000001" customHeight="1">
      <c r="A154" s="60">
        <f t="shared" si="2"/>
        <v>144</v>
      </c>
      <c r="B154" s="60">
        <v>1</v>
      </c>
      <c r="C154" s="60" t="s">
        <v>71</v>
      </c>
      <c r="D154" s="65" t="s">
        <v>564</v>
      </c>
      <c r="E154" s="67" t="s">
        <v>1090</v>
      </c>
      <c r="F154" s="60">
        <v>4</v>
      </c>
      <c r="G154" s="61" t="s">
        <v>577</v>
      </c>
      <c r="H154" s="61" t="s">
        <v>196</v>
      </c>
      <c r="I154" s="60" t="s">
        <v>292</v>
      </c>
      <c r="J154" s="70" t="s">
        <v>367</v>
      </c>
      <c r="K154" s="70"/>
    </row>
    <row r="155" spans="1:11" s="40" customFormat="1" ht="20.100000000000001" customHeight="1">
      <c r="A155" s="60">
        <f t="shared" si="2"/>
        <v>145</v>
      </c>
      <c r="B155" s="60">
        <v>1</v>
      </c>
      <c r="C155" s="60" t="s">
        <v>699</v>
      </c>
      <c r="D155" s="65" t="s">
        <v>7</v>
      </c>
      <c r="E155" s="67" t="s">
        <v>8</v>
      </c>
      <c r="F155" s="60">
        <v>4</v>
      </c>
      <c r="G155" s="61" t="s">
        <v>577</v>
      </c>
      <c r="H155" s="61" t="s">
        <v>197</v>
      </c>
      <c r="I155" s="60" t="s">
        <v>293</v>
      </c>
      <c r="J155" s="70" t="s">
        <v>368</v>
      </c>
      <c r="K155" s="70"/>
    </row>
    <row r="156" spans="1:11" s="40" customFormat="1" ht="20.100000000000001" customHeight="1">
      <c r="A156" s="60">
        <f t="shared" si="2"/>
        <v>146</v>
      </c>
      <c r="B156" s="60">
        <v>1</v>
      </c>
      <c r="C156" s="60" t="s">
        <v>70</v>
      </c>
      <c r="D156" s="65" t="s">
        <v>716</v>
      </c>
      <c r="E156" s="67" t="s">
        <v>423</v>
      </c>
      <c r="F156" s="60">
        <v>4</v>
      </c>
      <c r="G156" s="61" t="s">
        <v>577</v>
      </c>
      <c r="H156" s="61" t="s">
        <v>197</v>
      </c>
      <c r="I156" s="60" t="s">
        <v>293</v>
      </c>
      <c r="J156" s="70" t="s">
        <v>368</v>
      </c>
      <c r="K156" s="70"/>
    </row>
    <row r="157" spans="1:11" s="40" customFormat="1" ht="20.100000000000001" customHeight="1">
      <c r="A157" s="60">
        <f t="shared" si="2"/>
        <v>147</v>
      </c>
      <c r="B157" s="60">
        <v>1</v>
      </c>
      <c r="C157" s="60" t="s">
        <v>71</v>
      </c>
      <c r="D157" s="65" t="s">
        <v>564</v>
      </c>
      <c r="E157" s="67" t="s">
        <v>1090</v>
      </c>
      <c r="F157" s="60">
        <v>4</v>
      </c>
      <c r="G157" s="61" t="s">
        <v>577</v>
      </c>
      <c r="H157" s="61" t="s">
        <v>197</v>
      </c>
      <c r="I157" s="60" t="s">
        <v>293</v>
      </c>
      <c r="J157" s="70" t="s">
        <v>368</v>
      </c>
      <c r="K157" s="70"/>
    </row>
    <row r="158" spans="1:11" s="40" customFormat="1" ht="20.100000000000001" customHeight="1">
      <c r="A158" s="60">
        <f t="shared" si="2"/>
        <v>148</v>
      </c>
      <c r="B158" s="60">
        <v>1</v>
      </c>
      <c r="C158" s="60" t="s">
        <v>632</v>
      </c>
      <c r="D158" s="65" t="s">
        <v>1066</v>
      </c>
      <c r="E158" s="67" t="s">
        <v>11</v>
      </c>
      <c r="F158" s="60">
        <v>4</v>
      </c>
      <c r="G158" s="61" t="s">
        <v>578</v>
      </c>
      <c r="H158" s="61" t="s">
        <v>198</v>
      </c>
      <c r="I158" s="60" t="s">
        <v>636</v>
      </c>
      <c r="J158" s="61" t="s">
        <v>637</v>
      </c>
      <c r="K158" s="61"/>
    </row>
    <row r="159" spans="1:11" s="40" customFormat="1" ht="20.100000000000001" customHeight="1">
      <c r="A159" s="60">
        <f t="shared" si="2"/>
        <v>149</v>
      </c>
      <c r="B159" s="60">
        <v>1</v>
      </c>
      <c r="C159" s="60" t="s">
        <v>72</v>
      </c>
      <c r="D159" s="65" t="s">
        <v>1076</v>
      </c>
      <c r="E159" s="67" t="s">
        <v>514</v>
      </c>
      <c r="F159" s="60">
        <v>4</v>
      </c>
      <c r="G159" s="61" t="s">
        <v>578</v>
      </c>
      <c r="H159" s="61" t="s">
        <v>198</v>
      </c>
      <c r="I159" s="60" t="s">
        <v>636</v>
      </c>
      <c r="J159" s="61" t="s">
        <v>637</v>
      </c>
      <c r="K159" s="61"/>
    </row>
    <row r="160" spans="1:11" s="40" customFormat="1" ht="20.100000000000001" customHeight="1">
      <c r="A160" s="60">
        <f t="shared" si="2"/>
        <v>150</v>
      </c>
      <c r="B160" s="60">
        <v>1</v>
      </c>
      <c r="C160" s="60" t="s">
        <v>73</v>
      </c>
      <c r="D160" s="65" t="s">
        <v>136</v>
      </c>
      <c r="E160" s="67" t="s">
        <v>1029</v>
      </c>
      <c r="F160" s="60">
        <v>4</v>
      </c>
      <c r="G160" s="61" t="s">
        <v>578</v>
      </c>
      <c r="H160" s="61" t="s">
        <v>198</v>
      </c>
      <c r="I160" s="60" t="s">
        <v>636</v>
      </c>
      <c r="J160" s="61" t="s">
        <v>637</v>
      </c>
      <c r="K160" s="61"/>
    </row>
    <row r="161" spans="1:11" s="40" customFormat="1" ht="20.100000000000001" customHeight="1">
      <c r="A161" s="60">
        <f t="shared" si="2"/>
        <v>151</v>
      </c>
      <c r="B161" s="60">
        <v>1</v>
      </c>
      <c r="C161" s="60" t="s">
        <v>700</v>
      </c>
      <c r="D161" s="65" t="s">
        <v>12</v>
      </c>
      <c r="E161" s="67" t="s">
        <v>1081</v>
      </c>
      <c r="F161" s="60">
        <v>4</v>
      </c>
      <c r="G161" s="61" t="s">
        <v>578</v>
      </c>
      <c r="H161" s="61" t="s">
        <v>198</v>
      </c>
      <c r="I161" s="60" t="s">
        <v>636</v>
      </c>
      <c r="J161" s="61" t="s">
        <v>637</v>
      </c>
      <c r="K161" s="61"/>
    </row>
    <row r="162" spans="1:11" s="40" customFormat="1" ht="20.100000000000001" customHeight="1">
      <c r="A162" s="60">
        <f t="shared" si="2"/>
        <v>152</v>
      </c>
      <c r="B162" s="60">
        <v>1</v>
      </c>
      <c r="C162" s="60" t="s">
        <v>701</v>
      </c>
      <c r="D162" s="65" t="s">
        <v>1086</v>
      </c>
      <c r="E162" s="67" t="s">
        <v>13</v>
      </c>
      <c r="F162" s="60">
        <v>4</v>
      </c>
      <c r="G162" s="61" t="s">
        <v>578</v>
      </c>
      <c r="H162" s="61" t="s">
        <v>198</v>
      </c>
      <c r="I162" s="60" t="s">
        <v>636</v>
      </c>
      <c r="J162" s="61" t="s">
        <v>637</v>
      </c>
      <c r="K162" s="61"/>
    </row>
    <row r="163" spans="1:11" s="40" customFormat="1" ht="20.100000000000001" customHeight="1">
      <c r="A163" s="60">
        <f t="shared" si="2"/>
        <v>153</v>
      </c>
      <c r="B163" s="60">
        <v>1</v>
      </c>
      <c r="C163" s="60" t="s">
        <v>632</v>
      </c>
      <c r="D163" s="65" t="s">
        <v>1066</v>
      </c>
      <c r="E163" s="67" t="s">
        <v>11</v>
      </c>
      <c r="F163" s="60">
        <v>4</v>
      </c>
      <c r="G163" s="61" t="s">
        <v>578</v>
      </c>
      <c r="H163" s="61" t="s">
        <v>634</v>
      </c>
      <c r="I163" s="60" t="s">
        <v>294</v>
      </c>
      <c r="J163" s="61" t="s">
        <v>369</v>
      </c>
      <c r="K163" s="61"/>
    </row>
    <row r="164" spans="1:11" s="40" customFormat="1" ht="20.100000000000001" customHeight="1">
      <c r="A164" s="60">
        <f t="shared" si="2"/>
        <v>154</v>
      </c>
      <c r="B164" s="60">
        <v>1</v>
      </c>
      <c r="C164" s="60" t="s">
        <v>72</v>
      </c>
      <c r="D164" s="65" t="s">
        <v>1076</v>
      </c>
      <c r="E164" s="67" t="s">
        <v>514</v>
      </c>
      <c r="F164" s="60">
        <v>4</v>
      </c>
      <c r="G164" s="61" t="s">
        <v>578</v>
      </c>
      <c r="H164" s="61" t="s">
        <v>634</v>
      </c>
      <c r="I164" s="60" t="s">
        <v>294</v>
      </c>
      <c r="J164" s="70" t="s">
        <v>369</v>
      </c>
      <c r="K164" s="70"/>
    </row>
    <row r="165" spans="1:11" s="40" customFormat="1" ht="20.100000000000001" customHeight="1">
      <c r="A165" s="60">
        <f t="shared" si="2"/>
        <v>155</v>
      </c>
      <c r="B165" s="60">
        <v>1</v>
      </c>
      <c r="C165" s="60" t="s">
        <v>702</v>
      </c>
      <c r="D165" s="65" t="s">
        <v>14</v>
      </c>
      <c r="E165" s="67" t="s">
        <v>1029</v>
      </c>
      <c r="F165" s="60">
        <v>4</v>
      </c>
      <c r="G165" s="61" t="s">
        <v>578</v>
      </c>
      <c r="H165" s="61" t="s">
        <v>634</v>
      </c>
      <c r="I165" s="60" t="s">
        <v>294</v>
      </c>
      <c r="J165" s="70" t="s">
        <v>369</v>
      </c>
      <c r="K165" s="70"/>
    </row>
    <row r="166" spans="1:11" s="40" customFormat="1" ht="20.100000000000001" customHeight="1">
      <c r="A166" s="60">
        <f t="shared" si="2"/>
        <v>156</v>
      </c>
      <c r="B166" s="60">
        <v>1</v>
      </c>
      <c r="C166" s="60" t="s">
        <v>701</v>
      </c>
      <c r="D166" s="65" t="s">
        <v>1086</v>
      </c>
      <c r="E166" s="67" t="s">
        <v>13</v>
      </c>
      <c r="F166" s="60">
        <v>4</v>
      </c>
      <c r="G166" s="61" t="s">
        <v>578</v>
      </c>
      <c r="H166" s="61" t="s">
        <v>634</v>
      </c>
      <c r="I166" s="60" t="s">
        <v>294</v>
      </c>
      <c r="J166" s="70" t="s">
        <v>369</v>
      </c>
      <c r="K166" s="70"/>
    </row>
    <row r="167" spans="1:11" s="40" customFormat="1" ht="20.100000000000001" customHeight="1">
      <c r="A167" s="60">
        <f t="shared" si="2"/>
        <v>157</v>
      </c>
      <c r="B167" s="60">
        <v>1</v>
      </c>
      <c r="C167" s="60" t="s">
        <v>632</v>
      </c>
      <c r="D167" s="65" t="s">
        <v>1066</v>
      </c>
      <c r="E167" s="67" t="s">
        <v>11</v>
      </c>
      <c r="F167" s="60">
        <v>4</v>
      </c>
      <c r="G167" s="61" t="s">
        <v>578</v>
      </c>
      <c r="H167" s="61" t="s">
        <v>633</v>
      </c>
      <c r="I167" s="60" t="s">
        <v>295</v>
      </c>
      <c r="J167" s="61" t="s">
        <v>370</v>
      </c>
      <c r="K167" s="61"/>
    </row>
    <row r="168" spans="1:11" s="40" customFormat="1" ht="20.100000000000001" customHeight="1">
      <c r="A168" s="60">
        <f t="shared" si="2"/>
        <v>158</v>
      </c>
      <c r="B168" s="60">
        <v>1</v>
      </c>
      <c r="C168" s="60" t="s">
        <v>700</v>
      </c>
      <c r="D168" s="65" t="s">
        <v>12</v>
      </c>
      <c r="E168" s="67" t="s">
        <v>1081</v>
      </c>
      <c r="F168" s="60">
        <v>4</v>
      </c>
      <c r="G168" s="61" t="s">
        <v>578</v>
      </c>
      <c r="H168" s="61" t="s">
        <v>633</v>
      </c>
      <c r="I168" s="60" t="s">
        <v>295</v>
      </c>
      <c r="J168" s="61" t="s">
        <v>370</v>
      </c>
      <c r="K168" s="61"/>
    </row>
    <row r="169" spans="1:11" s="40" customFormat="1" ht="20.100000000000001" customHeight="1">
      <c r="A169" s="60">
        <f t="shared" si="2"/>
        <v>159</v>
      </c>
      <c r="B169" s="60">
        <v>1</v>
      </c>
      <c r="C169" s="60" t="s">
        <v>73</v>
      </c>
      <c r="D169" s="65" t="s">
        <v>136</v>
      </c>
      <c r="E169" s="67" t="s">
        <v>1029</v>
      </c>
      <c r="F169" s="60">
        <v>4</v>
      </c>
      <c r="G169" s="61" t="s">
        <v>578</v>
      </c>
      <c r="H169" s="61" t="s">
        <v>633</v>
      </c>
      <c r="I169" s="60" t="s">
        <v>295</v>
      </c>
      <c r="J169" s="61" t="s">
        <v>370</v>
      </c>
      <c r="K169" s="61"/>
    </row>
    <row r="170" spans="1:11" s="40" customFormat="1" ht="20.100000000000001" customHeight="1">
      <c r="A170" s="60">
        <f t="shared" si="2"/>
        <v>160</v>
      </c>
      <c r="B170" s="60">
        <v>1</v>
      </c>
      <c r="C170" s="60" t="s">
        <v>943</v>
      </c>
      <c r="D170" s="65" t="s">
        <v>1076</v>
      </c>
      <c r="E170" s="67" t="s">
        <v>515</v>
      </c>
      <c r="F170" s="60">
        <v>23</v>
      </c>
      <c r="G170" s="61" t="s">
        <v>605</v>
      </c>
      <c r="H170" s="61" t="s">
        <v>199</v>
      </c>
      <c r="I170" s="60" t="s">
        <v>994</v>
      </c>
      <c r="J170" s="61" t="s">
        <v>993</v>
      </c>
      <c r="K170" s="61"/>
    </row>
    <row r="171" spans="1:11" s="40" customFormat="1" ht="20.100000000000001" customHeight="1">
      <c r="A171" s="60">
        <f t="shared" si="2"/>
        <v>161</v>
      </c>
      <c r="B171" s="60">
        <v>1</v>
      </c>
      <c r="C171" s="60" t="s">
        <v>944</v>
      </c>
      <c r="D171" s="65" t="s">
        <v>10</v>
      </c>
      <c r="E171" s="67" t="s">
        <v>516</v>
      </c>
      <c r="F171" s="60">
        <v>23</v>
      </c>
      <c r="G171" s="61" t="s">
        <v>605</v>
      </c>
      <c r="H171" s="61" t="s">
        <v>199</v>
      </c>
      <c r="I171" s="60" t="s">
        <v>994</v>
      </c>
      <c r="J171" s="61" t="s">
        <v>993</v>
      </c>
      <c r="K171" s="61"/>
    </row>
    <row r="172" spans="1:11" s="40" customFormat="1" ht="20.100000000000001" customHeight="1">
      <c r="A172" s="60">
        <f t="shared" si="2"/>
        <v>162</v>
      </c>
      <c r="B172" s="60">
        <v>1</v>
      </c>
      <c r="C172" s="60" t="s">
        <v>615</v>
      </c>
      <c r="D172" s="65" t="s">
        <v>4</v>
      </c>
      <c r="E172" s="67" t="s">
        <v>621</v>
      </c>
      <c r="F172" s="60">
        <v>23</v>
      </c>
      <c r="G172" s="61" t="s">
        <v>624</v>
      </c>
      <c r="H172" s="61" t="s">
        <v>199</v>
      </c>
      <c r="I172" s="60" t="s">
        <v>994</v>
      </c>
      <c r="J172" s="61" t="s">
        <v>993</v>
      </c>
      <c r="K172" s="61"/>
    </row>
    <row r="173" spans="1:11" s="40" customFormat="1" ht="20.100000000000001" customHeight="1">
      <c r="A173" s="60">
        <f t="shared" si="2"/>
        <v>163</v>
      </c>
      <c r="B173" s="60">
        <v>1</v>
      </c>
      <c r="C173" s="60" t="s">
        <v>619</v>
      </c>
      <c r="D173" s="65" t="s">
        <v>559</v>
      </c>
      <c r="E173" s="67" t="s">
        <v>560</v>
      </c>
      <c r="F173" s="60">
        <v>23</v>
      </c>
      <c r="G173" s="61" t="s">
        <v>624</v>
      </c>
      <c r="H173" s="61" t="s">
        <v>199</v>
      </c>
      <c r="I173" s="60" t="s">
        <v>994</v>
      </c>
      <c r="J173" s="61" t="s">
        <v>993</v>
      </c>
      <c r="K173" s="61"/>
    </row>
    <row r="174" spans="1:11" s="40" customFormat="1" ht="20.100000000000001" customHeight="1">
      <c r="A174" s="60">
        <f t="shared" si="2"/>
        <v>164</v>
      </c>
      <c r="B174" s="60">
        <v>1</v>
      </c>
      <c r="C174" s="60" t="s">
        <v>943</v>
      </c>
      <c r="D174" s="65" t="s">
        <v>1076</v>
      </c>
      <c r="E174" s="67" t="s">
        <v>515</v>
      </c>
      <c r="F174" s="60">
        <v>23</v>
      </c>
      <c r="G174" s="61" t="s">
        <v>605</v>
      </c>
      <c r="H174" s="61" t="s">
        <v>985</v>
      </c>
      <c r="I174" s="60" t="s">
        <v>994</v>
      </c>
      <c r="J174" s="61" t="s">
        <v>993</v>
      </c>
      <c r="K174" s="61"/>
    </row>
    <row r="175" spans="1:11" s="40" customFormat="1" ht="20.100000000000001" customHeight="1">
      <c r="A175" s="60">
        <f t="shared" si="2"/>
        <v>165</v>
      </c>
      <c r="B175" s="60">
        <v>1</v>
      </c>
      <c r="C175" s="60" t="s">
        <v>944</v>
      </c>
      <c r="D175" s="65" t="s">
        <v>10</v>
      </c>
      <c r="E175" s="67" t="s">
        <v>516</v>
      </c>
      <c r="F175" s="60">
        <v>23</v>
      </c>
      <c r="G175" s="61" t="s">
        <v>605</v>
      </c>
      <c r="H175" s="61" t="s">
        <v>985</v>
      </c>
      <c r="I175" s="60" t="s">
        <v>994</v>
      </c>
      <c r="J175" s="61" t="s">
        <v>993</v>
      </c>
      <c r="K175" s="61"/>
    </row>
    <row r="176" spans="1:11" s="40" customFormat="1" ht="20.100000000000001" customHeight="1">
      <c r="A176" s="60">
        <f t="shared" si="2"/>
        <v>166</v>
      </c>
      <c r="B176" s="60">
        <v>1</v>
      </c>
      <c r="C176" s="60" t="s">
        <v>615</v>
      </c>
      <c r="D176" s="65" t="s">
        <v>4</v>
      </c>
      <c r="E176" s="67" t="s">
        <v>621</v>
      </c>
      <c r="F176" s="60">
        <v>23</v>
      </c>
      <c r="G176" s="61" t="s">
        <v>624</v>
      </c>
      <c r="H176" s="61" t="s">
        <v>985</v>
      </c>
      <c r="I176" s="60" t="s">
        <v>994</v>
      </c>
      <c r="J176" s="61" t="s">
        <v>993</v>
      </c>
      <c r="K176" s="61"/>
    </row>
    <row r="177" spans="1:11" s="40" customFormat="1" ht="20.100000000000001" customHeight="1">
      <c r="A177" s="60">
        <f t="shared" si="2"/>
        <v>167</v>
      </c>
      <c r="B177" s="60">
        <v>1</v>
      </c>
      <c r="C177" s="60" t="s">
        <v>74</v>
      </c>
      <c r="D177" s="65" t="s">
        <v>1076</v>
      </c>
      <c r="E177" s="67" t="s">
        <v>137</v>
      </c>
      <c r="F177" s="60">
        <v>23</v>
      </c>
      <c r="G177" s="61" t="s">
        <v>606</v>
      </c>
      <c r="H177" s="61" t="s">
        <v>985</v>
      </c>
      <c r="I177" s="60" t="s">
        <v>994</v>
      </c>
      <c r="J177" s="61" t="s">
        <v>993</v>
      </c>
      <c r="K177" s="61"/>
    </row>
    <row r="178" spans="1:11" s="40" customFormat="1" ht="20.100000000000001" customHeight="1">
      <c r="A178" s="60">
        <f t="shared" si="2"/>
        <v>168</v>
      </c>
      <c r="B178" s="60">
        <v>1</v>
      </c>
      <c r="C178" s="60" t="s">
        <v>943</v>
      </c>
      <c r="D178" s="65" t="s">
        <v>1076</v>
      </c>
      <c r="E178" s="67" t="s">
        <v>515</v>
      </c>
      <c r="F178" s="60">
        <v>23</v>
      </c>
      <c r="G178" s="61" t="s">
        <v>605</v>
      </c>
      <c r="H178" s="61" t="s">
        <v>987</v>
      </c>
      <c r="I178" s="60" t="s">
        <v>996</v>
      </c>
      <c r="J178" s="61" t="s">
        <v>995</v>
      </c>
      <c r="K178" s="61"/>
    </row>
    <row r="179" spans="1:11" s="40" customFormat="1" ht="20.100000000000001" customHeight="1">
      <c r="A179" s="60">
        <f t="shared" si="2"/>
        <v>169</v>
      </c>
      <c r="B179" s="60">
        <v>1</v>
      </c>
      <c r="C179" s="60" t="s">
        <v>945</v>
      </c>
      <c r="D179" s="65" t="s">
        <v>517</v>
      </c>
      <c r="E179" s="67" t="s">
        <v>20</v>
      </c>
      <c r="F179" s="60">
        <v>23</v>
      </c>
      <c r="G179" s="61" t="s">
        <v>606</v>
      </c>
      <c r="H179" s="61" t="s">
        <v>987</v>
      </c>
      <c r="I179" s="60" t="s">
        <v>996</v>
      </c>
      <c r="J179" s="61" t="s">
        <v>995</v>
      </c>
      <c r="K179" s="61"/>
    </row>
    <row r="180" spans="1:11" s="40" customFormat="1" ht="20.100000000000001" customHeight="1">
      <c r="A180" s="60">
        <f t="shared" si="2"/>
        <v>170</v>
      </c>
      <c r="B180" s="60">
        <v>1</v>
      </c>
      <c r="C180" s="60" t="s">
        <v>946</v>
      </c>
      <c r="D180" s="65" t="s">
        <v>518</v>
      </c>
      <c r="E180" s="67" t="s">
        <v>461</v>
      </c>
      <c r="F180" s="60">
        <v>23</v>
      </c>
      <c r="G180" s="61" t="s">
        <v>606</v>
      </c>
      <c r="H180" s="61" t="s">
        <v>987</v>
      </c>
      <c r="I180" s="60" t="s">
        <v>996</v>
      </c>
      <c r="J180" s="61" t="s">
        <v>995</v>
      </c>
      <c r="K180" s="61"/>
    </row>
    <row r="181" spans="1:11" s="40" customFormat="1" ht="20.100000000000001" customHeight="1">
      <c r="A181" s="60">
        <f t="shared" si="2"/>
        <v>171</v>
      </c>
      <c r="B181" s="60">
        <v>1</v>
      </c>
      <c r="C181" s="60" t="s">
        <v>615</v>
      </c>
      <c r="D181" s="65" t="s">
        <v>4</v>
      </c>
      <c r="E181" s="67" t="s">
        <v>621</v>
      </c>
      <c r="F181" s="60">
        <v>23</v>
      </c>
      <c r="G181" s="61" t="s">
        <v>624</v>
      </c>
      <c r="H181" s="61" t="s">
        <v>987</v>
      </c>
      <c r="I181" s="60" t="s">
        <v>996</v>
      </c>
      <c r="J181" s="61" t="s">
        <v>995</v>
      </c>
      <c r="K181" s="61"/>
    </row>
    <row r="182" spans="1:11" s="40" customFormat="1" ht="20.100000000000001" customHeight="1">
      <c r="A182" s="60">
        <f t="shared" si="2"/>
        <v>172</v>
      </c>
      <c r="B182" s="60">
        <v>1</v>
      </c>
      <c r="C182" s="60" t="s">
        <v>943</v>
      </c>
      <c r="D182" s="65" t="s">
        <v>1076</v>
      </c>
      <c r="E182" s="67" t="s">
        <v>515</v>
      </c>
      <c r="F182" s="60">
        <v>23</v>
      </c>
      <c r="G182" s="61" t="s">
        <v>605</v>
      </c>
      <c r="H182" s="61" t="s">
        <v>200</v>
      </c>
      <c r="I182" s="60" t="s">
        <v>996</v>
      </c>
      <c r="J182" s="61" t="s">
        <v>995</v>
      </c>
      <c r="K182" s="61"/>
    </row>
    <row r="183" spans="1:11" s="40" customFormat="1" ht="20.100000000000001" customHeight="1">
      <c r="A183" s="60">
        <f t="shared" si="2"/>
        <v>173</v>
      </c>
      <c r="B183" s="60">
        <v>1</v>
      </c>
      <c r="C183" s="60" t="s">
        <v>945</v>
      </c>
      <c r="D183" s="65" t="s">
        <v>517</v>
      </c>
      <c r="E183" s="67" t="s">
        <v>20</v>
      </c>
      <c r="F183" s="60">
        <v>23</v>
      </c>
      <c r="G183" s="61" t="s">
        <v>606</v>
      </c>
      <c r="H183" s="61" t="s">
        <v>200</v>
      </c>
      <c r="I183" s="60" t="s">
        <v>996</v>
      </c>
      <c r="J183" s="61" t="s">
        <v>995</v>
      </c>
      <c r="K183" s="61"/>
    </row>
    <row r="184" spans="1:11" s="40" customFormat="1" ht="20.100000000000001" customHeight="1">
      <c r="A184" s="60">
        <f t="shared" si="2"/>
        <v>174</v>
      </c>
      <c r="B184" s="60">
        <v>1</v>
      </c>
      <c r="C184" s="60" t="s">
        <v>75</v>
      </c>
      <c r="D184" s="65" t="s">
        <v>138</v>
      </c>
      <c r="E184" s="67" t="s">
        <v>1081</v>
      </c>
      <c r="F184" s="60">
        <v>23</v>
      </c>
      <c r="G184" s="61" t="s">
        <v>606</v>
      </c>
      <c r="H184" s="61" t="s">
        <v>200</v>
      </c>
      <c r="I184" s="60" t="s">
        <v>996</v>
      </c>
      <c r="J184" s="61" t="s">
        <v>995</v>
      </c>
      <c r="K184" s="61"/>
    </row>
    <row r="185" spans="1:11" s="40" customFormat="1" ht="20.100000000000001" customHeight="1">
      <c r="A185" s="60">
        <f t="shared" si="2"/>
        <v>175</v>
      </c>
      <c r="B185" s="60">
        <v>1</v>
      </c>
      <c r="C185" s="60" t="s">
        <v>615</v>
      </c>
      <c r="D185" s="65" t="s">
        <v>4</v>
      </c>
      <c r="E185" s="67" t="s">
        <v>621</v>
      </c>
      <c r="F185" s="60">
        <v>23</v>
      </c>
      <c r="G185" s="61" t="s">
        <v>624</v>
      </c>
      <c r="H185" s="61" t="s">
        <v>200</v>
      </c>
      <c r="I185" s="60" t="s">
        <v>996</v>
      </c>
      <c r="J185" s="61" t="s">
        <v>995</v>
      </c>
      <c r="K185" s="61"/>
    </row>
    <row r="186" spans="1:11" s="40" customFormat="1" ht="20.100000000000001" customHeight="1">
      <c r="A186" s="60">
        <f t="shared" si="2"/>
        <v>176</v>
      </c>
      <c r="B186" s="60">
        <v>1</v>
      </c>
      <c r="C186" s="60" t="s">
        <v>943</v>
      </c>
      <c r="D186" s="65" t="s">
        <v>1076</v>
      </c>
      <c r="E186" s="67" t="s">
        <v>515</v>
      </c>
      <c r="F186" s="60">
        <v>23</v>
      </c>
      <c r="G186" s="61" t="s">
        <v>605</v>
      </c>
      <c r="H186" s="61" t="s">
        <v>617</v>
      </c>
      <c r="I186" s="60" t="s">
        <v>626</v>
      </c>
      <c r="J186" s="61" t="s">
        <v>625</v>
      </c>
      <c r="K186" s="61"/>
    </row>
    <row r="187" spans="1:11" s="40" customFormat="1" ht="20.100000000000001" customHeight="1">
      <c r="A187" s="60">
        <f t="shared" si="2"/>
        <v>177</v>
      </c>
      <c r="B187" s="60">
        <v>1</v>
      </c>
      <c r="C187" s="60" t="s">
        <v>615</v>
      </c>
      <c r="D187" s="65" t="s">
        <v>4</v>
      </c>
      <c r="E187" s="67" t="s">
        <v>621</v>
      </c>
      <c r="F187" s="60">
        <v>23</v>
      </c>
      <c r="G187" s="61" t="s">
        <v>624</v>
      </c>
      <c r="H187" s="61" t="s">
        <v>617</v>
      </c>
      <c r="I187" s="60" t="s">
        <v>626</v>
      </c>
      <c r="J187" s="61" t="s">
        <v>625</v>
      </c>
      <c r="K187" s="61"/>
    </row>
    <row r="188" spans="1:11" s="40" customFormat="1" ht="20.100000000000001" customHeight="1">
      <c r="A188" s="60">
        <f t="shared" si="2"/>
        <v>178</v>
      </c>
      <c r="B188" s="60">
        <v>1</v>
      </c>
      <c r="C188" s="60" t="s">
        <v>616</v>
      </c>
      <c r="D188" s="65" t="s">
        <v>622</v>
      </c>
      <c r="E188" s="67" t="s">
        <v>1044</v>
      </c>
      <c r="F188" s="60">
        <v>23</v>
      </c>
      <c r="G188" s="61" t="s">
        <v>606</v>
      </c>
      <c r="H188" s="61" t="s">
        <v>617</v>
      </c>
      <c r="I188" s="60" t="s">
        <v>626</v>
      </c>
      <c r="J188" s="61" t="s">
        <v>625</v>
      </c>
      <c r="K188" s="61"/>
    </row>
    <row r="189" spans="1:11" s="40" customFormat="1" ht="20.100000000000001" customHeight="1">
      <c r="A189" s="60">
        <f t="shared" si="2"/>
        <v>179</v>
      </c>
      <c r="B189" s="60">
        <v>1</v>
      </c>
      <c r="C189" s="60" t="s">
        <v>620</v>
      </c>
      <c r="D189" s="65" t="s">
        <v>520</v>
      </c>
      <c r="E189" s="67" t="s">
        <v>1056</v>
      </c>
      <c r="F189" s="60">
        <v>23</v>
      </c>
      <c r="G189" s="61" t="s">
        <v>624</v>
      </c>
      <c r="H189" s="61" t="s">
        <v>617</v>
      </c>
      <c r="I189" s="60" t="s">
        <v>626</v>
      </c>
      <c r="J189" s="61" t="s">
        <v>625</v>
      </c>
      <c r="K189" s="61"/>
    </row>
    <row r="190" spans="1:11" s="40" customFormat="1" ht="20.100000000000001" customHeight="1">
      <c r="A190" s="60">
        <f t="shared" si="2"/>
        <v>180</v>
      </c>
      <c r="B190" s="60">
        <v>1</v>
      </c>
      <c r="C190" s="60" t="s">
        <v>943</v>
      </c>
      <c r="D190" s="65" t="s">
        <v>1076</v>
      </c>
      <c r="E190" s="67" t="s">
        <v>515</v>
      </c>
      <c r="F190" s="60">
        <v>23</v>
      </c>
      <c r="G190" s="61" t="s">
        <v>605</v>
      </c>
      <c r="H190" s="61" t="s">
        <v>201</v>
      </c>
      <c r="I190" s="60" t="s">
        <v>626</v>
      </c>
      <c r="J190" s="61" t="s">
        <v>625</v>
      </c>
      <c r="K190" s="61"/>
    </row>
    <row r="191" spans="1:11" s="40" customFormat="1" ht="20.100000000000001" customHeight="1">
      <c r="A191" s="60">
        <f t="shared" si="2"/>
        <v>181</v>
      </c>
      <c r="B191" s="60">
        <v>1</v>
      </c>
      <c r="C191" s="60" t="s">
        <v>618</v>
      </c>
      <c r="D191" s="65" t="s">
        <v>623</v>
      </c>
      <c r="E191" s="67" t="s">
        <v>1081</v>
      </c>
      <c r="F191" s="60">
        <v>23</v>
      </c>
      <c r="G191" s="61" t="s">
        <v>606</v>
      </c>
      <c r="H191" s="61" t="s">
        <v>201</v>
      </c>
      <c r="I191" s="60" t="s">
        <v>626</v>
      </c>
      <c r="J191" s="61" t="s">
        <v>625</v>
      </c>
      <c r="K191" s="61"/>
    </row>
    <row r="192" spans="1:11" s="40" customFormat="1" ht="20.100000000000001" customHeight="1">
      <c r="A192" s="60">
        <f t="shared" si="2"/>
        <v>182</v>
      </c>
      <c r="B192" s="60">
        <v>1</v>
      </c>
      <c r="C192" s="60" t="s">
        <v>616</v>
      </c>
      <c r="D192" s="65" t="s">
        <v>622</v>
      </c>
      <c r="E192" s="67" t="s">
        <v>1044</v>
      </c>
      <c r="F192" s="60">
        <v>23</v>
      </c>
      <c r="G192" s="61" t="s">
        <v>606</v>
      </c>
      <c r="H192" s="61" t="s">
        <v>201</v>
      </c>
      <c r="I192" s="60" t="s">
        <v>626</v>
      </c>
      <c r="J192" s="61" t="s">
        <v>625</v>
      </c>
      <c r="K192" s="61"/>
    </row>
    <row r="193" spans="1:11" s="40" customFormat="1" ht="20.100000000000001" customHeight="1">
      <c r="A193" s="60">
        <f t="shared" si="2"/>
        <v>183</v>
      </c>
      <c r="B193" s="60">
        <v>1</v>
      </c>
      <c r="C193" s="60" t="s">
        <v>620</v>
      </c>
      <c r="D193" s="65" t="s">
        <v>520</v>
      </c>
      <c r="E193" s="67" t="s">
        <v>1056</v>
      </c>
      <c r="F193" s="60">
        <v>23</v>
      </c>
      <c r="G193" s="61" t="s">
        <v>624</v>
      </c>
      <c r="H193" s="61" t="s">
        <v>201</v>
      </c>
      <c r="I193" s="60" t="s">
        <v>626</v>
      </c>
      <c r="J193" s="61" t="s">
        <v>625</v>
      </c>
      <c r="K193" s="61"/>
    </row>
    <row r="194" spans="1:11" s="40" customFormat="1" ht="20.100000000000001" customHeight="1">
      <c r="A194" s="60">
        <f t="shared" si="2"/>
        <v>184</v>
      </c>
      <c r="B194" s="60">
        <v>1</v>
      </c>
      <c r="C194" s="60" t="s">
        <v>943</v>
      </c>
      <c r="D194" s="65" t="s">
        <v>1076</v>
      </c>
      <c r="E194" s="67" t="s">
        <v>515</v>
      </c>
      <c r="F194" s="60">
        <v>23</v>
      </c>
      <c r="G194" s="61" t="s">
        <v>605</v>
      </c>
      <c r="H194" s="61" t="s">
        <v>202</v>
      </c>
      <c r="I194" s="60" t="s">
        <v>626</v>
      </c>
      <c r="J194" s="61" t="s">
        <v>625</v>
      </c>
      <c r="K194" s="61"/>
    </row>
    <row r="195" spans="1:11" s="40" customFormat="1" ht="20.100000000000001" customHeight="1">
      <c r="A195" s="60">
        <f t="shared" si="2"/>
        <v>185</v>
      </c>
      <c r="B195" s="60">
        <v>1</v>
      </c>
      <c r="C195" s="60" t="s">
        <v>615</v>
      </c>
      <c r="D195" s="65" t="s">
        <v>4</v>
      </c>
      <c r="E195" s="67" t="s">
        <v>621</v>
      </c>
      <c r="F195" s="60">
        <v>23</v>
      </c>
      <c r="G195" s="61" t="s">
        <v>624</v>
      </c>
      <c r="H195" s="61" t="s">
        <v>202</v>
      </c>
      <c r="I195" s="60" t="s">
        <v>626</v>
      </c>
      <c r="J195" s="61" t="s">
        <v>625</v>
      </c>
      <c r="K195" s="61"/>
    </row>
    <row r="196" spans="1:11" s="40" customFormat="1" ht="20.100000000000001" customHeight="1">
      <c r="A196" s="60">
        <f t="shared" si="2"/>
        <v>186</v>
      </c>
      <c r="B196" s="60">
        <v>1</v>
      </c>
      <c r="C196" s="60" t="s">
        <v>616</v>
      </c>
      <c r="D196" s="65" t="s">
        <v>622</v>
      </c>
      <c r="E196" s="67" t="s">
        <v>1044</v>
      </c>
      <c r="F196" s="60">
        <v>23</v>
      </c>
      <c r="G196" s="61" t="s">
        <v>606</v>
      </c>
      <c r="H196" s="61" t="s">
        <v>202</v>
      </c>
      <c r="I196" s="60" t="s">
        <v>626</v>
      </c>
      <c r="J196" s="61" t="s">
        <v>625</v>
      </c>
      <c r="K196" s="61"/>
    </row>
    <row r="197" spans="1:11" s="40" customFormat="1" ht="20.100000000000001" customHeight="1">
      <c r="A197" s="60">
        <f t="shared" si="2"/>
        <v>187</v>
      </c>
      <c r="B197" s="60">
        <v>1</v>
      </c>
      <c r="C197" s="60" t="s">
        <v>618</v>
      </c>
      <c r="D197" s="65" t="s">
        <v>623</v>
      </c>
      <c r="E197" s="67" t="s">
        <v>1081</v>
      </c>
      <c r="F197" s="60">
        <v>23</v>
      </c>
      <c r="G197" s="61" t="s">
        <v>606</v>
      </c>
      <c r="H197" s="61" t="s">
        <v>202</v>
      </c>
      <c r="I197" s="60" t="s">
        <v>626</v>
      </c>
      <c r="J197" s="61" t="s">
        <v>625</v>
      </c>
      <c r="K197" s="61"/>
    </row>
    <row r="198" spans="1:11" s="40" customFormat="1" ht="20.100000000000001" customHeight="1">
      <c r="A198" s="60">
        <f t="shared" si="2"/>
        <v>188</v>
      </c>
      <c r="B198" s="60">
        <v>1</v>
      </c>
      <c r="C198" s="60" t="s">
        <v>943</v>
      </c>
      <c r="D198" s="65" t="s">
        <v>1076</v>
      </c>
      <c r="E198" s="67" t="s">
        <v>515</v>
      </c>
      <c r="F198" s="60">
        <v>23</v>
      </c>
      <c r="G198" s="61" t="s">
        <v>605</v>
      </c>
      <c r="H198" s="61" t="s">
        <v>617</v>
      </c>
      <c r="I198" s="60" t="s">
        <v>626</v>
      </c>
      <c r="J198" s="61" t="s">
        <v>625</v>
      </c>
      <c r="K198" s="61"/>
    </row>
    <row r="199" spans="1:11" s="40" customFormat="1" ht="20.100000000000001" customHeight="1">
      <c r="A199" s="60">
        <f t="shared" si="2"/>
        <v>189</v>
      </c>
      <c r="B199" s="60">
        <v>1</v>
      </c>
      <c r="C199" s="60" t="s">
        <v>615</v>
      </c>
      <c r="D199" s="65" t="s">
        <v>4</v>
      </c>
      <c r="E199" s="67" t="s">
        <v>621</v>
      </c>
      <c r="F199" s="60">
        <v>23</v>
      </c>
      <c r="G199" s="61" t="s">
        <v>624</v>
      </c>
      <c r="H199" s="61" t="s">
        <v>617</v>
      </c>
      <c r="I199" s="60" t="s">
        <v>626</v>
      </c>
      <c r="J199" s="61" t="s">
        <v>625</v>
      </c>
      <c r="K199" s="61"/>
    </row>
    <row r="200" spans="1:11" s="40" customFormat="1" ht="20.100000000000001" customHeight="1">
      <c r="A200" s="60">
        <f t="shared" si="2"/>
        <v>190</v>
      </c>
      <c r="B200" s="60">
        <v>1</v>
      </c>
      <c r="C200" s="60" t="s">
        <v>616</v>
      </c>
      <c r="D200" s="65" t="s">
        <v>622</v>
      </c>
      <c r="E200" s="67" t="s">
        <v>1044</v>
      </c>
      <c r="F200" s="60">
        <v>23</v>
      </c>
      <c r="G200" s="61" t="s">
        <v>606</v>
      </c>
      <c r="H200" s="61" t="s">
        <v>617</v>
      </c>
      <c r="I200" s="60" t="s">
        <v>626</v>
      </c>
      <c r="J200" s="61" t="s">
        <v>625</v>
      </c>
      <c r="K200" s="61"/>
    </row>
    <row r="201" spans="1:11" s="40" customFormat="1" ht="20.100000000000001" customHeight="1">
      <c r="A201" s="60">
        <f t="shared" si="2"/>
        <v>191</v>
      </c>
      <c r="B201" s="60">
        <v>1</v>
      </c>
      <c r="C201" s="60" t="s">
        <v>620</v>
      </c>
      <c r="D201" s="65" t="s">
        <v>520</v>
      </c>
      <c r="E201" s="67" t="s">
        <v>1056</v>
      </c>
      <c r="F201" s="60">
        <v>23</v>
      </c>
      <c r="G201" s="61" t="s">
        <v>624</v>
      </c>
      <c r="H201" s="61" t="s">
        <v>617</v>
      </c>
      <c r="I201" s="60" t="s">
        <v>626</v>
      </c>
      <c r="J201" s="61" t="s">
        <v>625</v>
      </c>
      <c r="K201" s="61"/>
    </row>
    <row r="202" spans="1:11" s="40" customFormat="1" ht="20.100000000000001" customHeight="1">
      <c r="A202" s="60">
        <f t="shared" si="2"/>
        <v>192</v>
      </c>
      <c r="B202" s="60">
        <v>1</v>
      </c>
      <c r="C202" s="60" t="s">
        <v>943</v>
      </c>
      <c r="D202" s="65" t="s">
        <v>1076</v>
      </c>
      <c r="E202" s="67" t="s">
        <v>515</v>
      </c>
      <c r="F202" s="60">
        <v>23</v>
      </c>
      <c r="G202" s="61" t="s">
        <v>605</v>
      </c>
      <c r="H202" s="61" t="s">
        <v>201</v>
      </c>
      <c r="I202" s="60" t="s">
        <v>626</v>
      </c>
      <c r="J202" s="61" t="s">
        <v>625</v>
      </c>
      <c r="K202" s="61"/>
    </row>
    <row r="203" spans="1:11" s="40" customFormat="1" ht="20.100000000000001" customHeight="1">
      <c r="A203" s="60">
        <f t="shared" si="2"/>
        <v>193</v>
      </c>
      <c r="B203" s="60">
        <v>1</v>
      </c>
      <c r="C203" s="60" t="s">
        <v>618</v>
      </c>
      <c r="D203" s="65" t="s">
        <v>623</v>
      </c>
      <c r="E203" s="67" t="s">
        <v>1081</v>
      </c>
      <c r="F203" s="60">
        <v>23</v>
      </c>
      <c r="G203" s="61" t="s">
        <v>606</v>
      </c>
      <c r="H203" s="61" t="s">
        <v>201</v>
      </c>
      <c r="I203" s="60" t="s">
        <v>626</v>
      </c>
      <c r="J203" s="61" t="s">
        <v>625</v>
      </c>
      <c r="K203" s="61"/>
    </row>
    <row r="204" spans="1:11" s="40" customFormat="1" ht="20.100000000000001" customHeight="1">
      <c r="A204" s="60">
        <f t="shared" si="2"/>
        <v>194</v>
      </c>
      <c r="B204" s="60">
        <v>1</v>
      </c>
      <c r="C204" s="60" t="s">
        <v>616</v>
      </c>
      <c r="D204" s="65" t="s">
        <v>622</v>
      </c>
      <c r="E204" s="67" t="s">
        <v>1044</v>
      </c>
      <c r="F204" s="60">
        <v>23</v>
      </c>
      <c r="G204" s="61" t="s">
        <v>606</v>
      </c>
      <c r="H204" s="61" t="s">
        <v>201</v>
      </c>
      <c r="I204" s="60" t="s">
        <v>626</v>
      </c>
      <c r="J204" s="61" t="s">
        <v>625</v>
      </c>
      <c r="K204" s="61"/>
    </row>
    <row r="205" spans="1:11" s="40" customFormat="1" ht="20.100000000000001" customHeight="1">
      <c r="A205" s="60">
        <f t="shared" ref="A205:A268" si="3">A204+1</f>
        <v>195</v>
      </c>
      <c r="B205" s="60">
        <v>1</v>
      </c>
      <c r="C205" s="60" t="s">
        <v>620</v>
      </c>
      <c r="D205" s="65" t="s">
        <v>520</v>
      </c>
      <c r="E205" s="67" t="s">
        <v>1056</v>
      </c>
      <c r="F205" s="60">
        <v>23</v>
      </c>
      <c r="G205" s="61" t="s">
        <v>624</v>
      </c>
      <c r="H205" s="61" t="s">
        <v>201</v>
      </c>
      <c r="I205" s="60" t="s">
        <v>626</v>
      </c>
      <c r="J205" s="61" t="s">
        <v>625</v>
      </c>
      <c r="K205" s="61"/>
    </row>
    <row r="206" spans="1:11" s="40" customFormat="1" ht="20.100000000000001" customHeight="1">
      <c r="A206" s="60">
        <f t="shared" si="3"/>
        <v>196</v>
      </c>
      <c r="B206" s="60">
        <v>1</v>
      </c>
      <c r="C206" s="60" t="s">
        <v>943</v>
      </c>
      <c r="D206" s="65" t="s">
        <v>1076</v>
      </c>
      <c r="E206" s="67" t="s">
        <v>515</v>
      </c>
      <c r="F206" s="60">
        <v>23</v>
      </c>
      <c r="G206" s="61" t="s">
        <v>605</v>
      </c>
      <c r="H206" s="61" t="s">
        <v>202</v>
      </c>
      <c r="I206" s="60" t="s">
        <v>626</v>
      </c>
      <c r="J206" s="61" t="s">
        <v>625</v>
      </c>
      <c r="K206" s="61"/>
    </row>
    <row r="207" spans="1:11" s="40" customFormat="1" ht="20.100000000000001" customHeight="1">
      <c r="A207" s="60">
        <f t="shared" si="3"/>
        <v>197</v>
      </c>
      <c r="B207" s="60">
        <v>1</v>
      </c>
      <c r="C207" s="60" t="s">
        <v>615</v>
      </c>
      <c r="D207" s="65" t="s">
        <v>4</v>
      </c>
      <c r="E207" s="67" t="s">
        <v>621</v>
      </c>
      <c r="F207" s="60">
        <v>23</v>
      </c>
      <c r="G207" s="61" t="s">
        <v>624</v>
      </c>
      <c r="H207" s="61" t="s">
        <v>202</v>
      </c>
      <c r="I207" s="60" t="s">
        <v>626</v>
      </c>
      <c r="J207" s="61" t="s">
        <v>625</v>
      </c>
      <c r="K207" s="61"/>
    </row>
    <row r="208" spans="1:11" s="40" customFormat="1" ht="20.100000000000001" customHeight="1">
      <c r="A208" s="60">
        <f t="shared" si="3"/>
        <v>198</v>
      </c>
      <c r="B208" s="60">
        <v>1</v>
      </c>
      <c r="C208" s="60" t="s">
        <v>616</v>
      </c>
      <c r="D208" s="65" t="s">
        <v>622</v>
      </c>
      <c r="E208" s="67" t="s">
        <v>1044</v>
      </c>
      <c r="F208" s="60">
        <v>23</v>
      </c>
      <c r="G208" s="61" t="s">
        <v>606</v>
      </c>
      <c r="H208" s="61" t="s">
        <v>202</v>
      </c>
      <c r="I208" s="60" t="s">
        <v>626</v>
      </c>
      <c r="J208" s="61" t="s">
        <v>625</v>
      </c>
      <c r="K208" s="61"/>
    </row>
    <row r="209" spans="1:11" s="40" customFormat="1" ht="20.100000000000001" customHeight="1">
      <c r="A209" s="60">
        <f t="shared" si="3"/>
        <v>199</v>
      </c>
      <c r="B209" s="60">
        <v>1</v>
      </c>
      <c r="C209" s="60" t="s">
        <v>618</v>
      </c>
      <c r="D209" s="65" t="s">
        <v>623</v>
      </c>
      <c r="E209" s="67" t="s">
        <v>1081</v>
      </c>
      <c r="F209" s="60">
        <v>23</v>
      </c>
      <c r="G209" s="61" t="s">
        <v>606</v>
      </c>
      <c r="H209" s="61" t="s">
        <v>202</v>
      </c>
      <c r="I209" s="60" t="s">
        <v>626</v>
      </c>
      <c r="J209" s="61" t="s">
        <v>625</v>
      </c>
      <c r="K209" s="61"/>
    </row>
    <row r="210" spans="1:11" s="40" customFormat="1" ht="20.100000000000001" customHeight="1">
      <c r="A210" s="60">
        <f t="shared" si="3"/>
        <v>200</v>
      </c>
      <c r="B210" s="60">
        <v>1</v>
      </c>
      <c r="C210" s="60" t="s">
        <v>638</v>
      </c>
      <c r="D210" s="65" t="s">
        <v>1076</v>
      </c>
      <c r="E210" s="67" t="s">
        <v>503</v>
      </c>
      <c r="F210" s="60">
        <v>33</v>
      </c>
      <c r="G210" s="61" t="s">
        <v>604</v>
      </c>
      <c r="H210" s="61" t="s">
        <v>203</v>
      </c>
      <c r="I210" s="60" t="s">
        <v>650</v>
      </c>
      <c r="J210" s="61" t="s">
        <v>652</v>
      </c>
      <c r="K210" s="61"/>
    </row>
    <row r="211" spans="1:11" s="40" customFormat="1" ht="20.100000000000001" customHeight="1">
      <c r="A211" s="60">
        <f t="shared" si="3"/>
        <v>201</v>
      </c>
      <c r="B211" s="60">
        <v>1</v>
      </c>
      <c r="C211" s="60" t="s">
        <v>948</v>
      </c>
      <c r="D211" s="65" t="s">
        <v>1069</v>
      </c>
      <c r="E211" s="67" t="s">
        <v>1037</v>
      </c>
      <c r="F211" s="60">
        <v>33</v>
      </c>
      <c r="G211" s="61" t="s">
        <v>604</v>
      </c>
      <c r="H211" s="61" t="s">
        <v>203</v>
      </c>
      <c r="I211" s="60" t="s">
        <v>650</v>
      </c>
      <c r="J211" s="61" t="s">
        <v>652</v>
      </c>
      <c r="K211" s="61"/>
    </row>
    <row r="212" spans="1:11" s="40" customFormat="1" ht="20.100000000000001" customHeight="1">
      <c r="A212" s="60">
        <f t="shared" si="3"/>
        <v>202</v>
      </c>
      <c r="B212" s="60">
        <v>1</v>
      </c>
      <c r="C212" s="60" t="s">
        <v>640</v>
      </c>
      <c r="D212" s="65" t="s">
        <v>506</v>
      </c>
      <c r="E212" s="67" t="s">
        <v>481</v>
      </c>
      <c r="F212" s="60">
        <v>33</v>
      </c>
      <c r="G212" s="61" t="s">
        <v>604</v>
      </c>
      <c r="H212" s="61" t="s">
        <v>203</v>
      </c>
      <c r="I212" s="60" t="s">
        <v>650</v>
      </c>
      <c r="J212" s="61" t="s">
        <v>652</v>
      </c>
      <c r="K212" s="61"/>
    </row>
    <row r="213" spans="1:11" s="40" customFormat="1" ht="20.100000000000001" customHeight="1">
      <c r="A213" s="60">
        <f t="shared" si="3"/>
        <v>203</v>
      </c>
      <c r="B213" s="60">
        <v>1</v>
      </c>
      <c r="C213" s="60" t="s">
        <v>642</v>
      </c>
      <c r="D213" s="65" t="s">
        <v>1074</v>
      </c>
      <c r="E213" s="67" t="s">
        <v>509</v>
      </c>
      <c r="F213" s="60">
        <v>33</v>
      </c>
      <c r="G213" s="61" t="s">
        <v>604</v>
      </c>
      <c r="H213" s="61" t="s">
        <v>204</v>
      </c>
      <c r="I213" s="60" t="s">
        <v>997</v>
      </c>
      <c r="J213" s="61" t="s">
        <v>653</v>
      </c>
      <c r="K213" s="61"/>
    </row>
    <row r="214" spans="1:11" s="40" customFormat="1" ht="20.100000000000001" customHeight="1">
      <c r="A214" s="60">
        <f t="shared" si="3"/>
        <v>204</v>
      </c>
      <c r="B214" s="60">
        <v>1</v>
      </c>
      <c r="C214" s="60" t="s">
        <v>639</v>
      </c>
      <c r="D214" s="65" t="s">
        <v>504</v>
      </c>
      <c r="E214" s="67" t="s">
        <v>505</v>
      </c>
      <c r="F214" s="60">
        <v>33</v>
      </c>
      <c r="G214" s="61" t="s">
        <v>604</v>
      </c>
      <c r="H214" s="61" t="s">
        <v>204</v>
      </c>
      <c r="I214" s="60" t="s">
        <v>997</v>
      </c>
      <c r="J214" s="61" t="s">
        <v>653</v>
      </c>
      <c r="K214" s="61"/>
    </row>
    <row r="215" spans="1:11" s="40" customFormat="1" ht="20.100000000000001" customHeight="1">
      <c r="A215" s="60">
        <f t="shared" si="3"/>
        <v>205</v>
      </c>
      <c r="B215" s="60">
        <v>1</v>
      </c>
      <c r="C215" s="60" t="s">
        <v>646</v>
      </c>
      <c r="D215" s="65" t="s">
        <v>513</v>
      </c>
      <c r="E215" s="67" t="s">
        <v>514</v>
      </c>
      <c r="F215" s="60">
        <v>33</v>
      </c>
      <c r="G215" s="61" t="s">
        <v>604</v>
      </c>
      <c r="H215" s="61" t="s">
        <v>204</v>
      </c>
      <c r="I215" s="60" t="s">
        <v>997</v>
      </c>
      <c r="J215" s="61" t="s">
        <v>653</v>
      </c>
      <c r="K215" s="61"/>
    </row>
    <row r="216" spans="1:11" s="40" customFormat="1" ht="20.100000000000001" customHeight="1">
      <c r="A216" s="60">
        <f t="shared" si="3"/>
        <v>206</v>
      </c>
      <c r="B216" s="60">
        <v>1</v>
      </c>
      <c r="C216" s="60" t="s">
        <v>641</v>
      </c>
      <c r="D216" s="65" t="s">
        <v>507</v>
      </c>
      <c r="E216" s="67" t="s">
        <v>508</v>
      </c>
      <c r="F216" s="60">
        <v>33</v>
      </c>
      <c r="G216" s="61" t="s">
        <v>604</v>
      </c>
      <c r="H216" s="61" t="s">
        <v>648</v>
      </c>
      <c r="I216" s="60" t="s">
        <v>296</v>
      </c>
      <c r="J216" s="61" t="s">
        <v>371</v>
      </c>
      <c r="K216" s="61"/>
    </row>
    <row r="217" spans="1:11" s="40" customFormat="1" ht="20.100000000000001" customHeight="1">
      <c r="A217" s="60">
        <f t="shared" si="3"/>
        <v>207</v>
      </c>
      <c r="B217" s="60">
        <v>1</v>
      </c>
      <c r="C217" s="60" t="s">
        <v>642</v>
      </c>
      <c r="D217" s="65" t="s">
        <v>1074</v>
      </c>
      <c r="E217" s="67" t="s">
        <v>509</v>
      </c>
      <c r="F217" s="60">
        <v>33</v>
      </c>
      <c r="G217" s="61" t="s">
        <v>604</v>
      </c>
      <c r="H217" s="61" t="s">
        <v>648</v>
      </c>
      <c r="I217" s="60" t="s">
        <v>296</v>
      </c>
      <c r="J217" s="61" t="s">
        <v>371</v>
      </c>
      <c r="K217" s="61"/>
    </row>
    <row r="218" spans="1:11" s="40" customFormat="1" ht="20.100000000000001" customHeight="1">
      <c r="A218" s="60">
        <f t="shared" si="3"/>
        <v>208</v>
      </c>
      <c r="B218" s="60">
        <v>1</v>
      </c>
      <c r="C218" s="60" t="s">
        <v>645</v>
      </c>
      <c r="D218" s="65" t="s">
        <v>512</v>
      </c>
      <c r="E218" s="67" t="s">
        <v>500</v>
      </c>
      <c r="F218" s="60">
        <v>33</v>
      </c>
      <c r="G218" s="61" t="s">
        <v>604</v>
      </c>
      <c r="H218" s="61" t="s">
        <v>648</v>
      </c>
      <c r="I218" s="60" t="s">
        <v>296</v>
      </c>
      <c r="J218" s="61" t="s">
        <v>371</v>
      </c>
      <c r="K218" s="61"/>
    </row>
    <row r="219" spans="1:11" s="40" customFormat="1" ht="20.100000000000001" customHeight="1">
      <c r="A219" s="60">
        <f t="shared" si="3"/>
        <v>209</v>
      </c>
      <c r="B219" s="60">
        <v>1</v>
      </c>
      <c r="C219" s="60" t="s">
        <v>644</v>
      </c>
      <c r="D219" s="65" t="s">
        <v>7</v>
      </c>
      <c r="E219" s="67" t="s">
        <v>511</v>
      </c>
      <c r="F219" s="60">
        <v>33</v>
      </c>
      <c r="G219" s="61" t="s">
        <v>604</v>
      </c>
      <c r="H219" s="61" t="s">
        <v>988</v>
      </c>
      <c r="I219" s="60" t="s">
        <v>649</v>
      </c>
      <c r="J219" s="61" t="s">
        <v>651</v>
      </c>
      <c r="K219" s="61"/>
    </row>
    <row r="220" spans="1:11" s="40" customFormat="1" ht="20.100000000000001" customHeight="1">
      <c r="A220" s="60">
        <f t="shared" si="3"/>
        <v>210</v>
      </c>
      <c r="B220" s="60">
        <v>1</v>
      </c>
      <c r="C220" s="60" t="s">
        <v>643</v>
      </c>
      <c r="D220" s="65" t="s">
        <v>510</v>
      </c>
      <c r="E220" s="67" t="s">
        <v>1068</v>
      </c>
      <c r="F220" s="60">
        <v>33</v>
      </c>
      <c r="G220" s="61" t="s">
        <v>604</v>
      </c>
      <c r="H220" s="61" t="s">
        <v>988</v>
      </c>
      <c r="I220" s="60" t="s">
        <v>649</v>
      </c>
      <c r="J220" s="61" t="s">
        <v>651</v>
      </c>
      <c r="K220" s="61"/>
    </row>
    <row r="221" spans="1:11" s="40" customFormat="1" ht="20.100000000000001" customHeight="1">
      <c r="A221" s="60">
        <f t="shared" si="3"/>
        <v>211</v>
      </c>
      <c r="B221" s="60">
        <v>1</v>
      </c>
      <c r="C221" s="60" t="s">
        <v>642</v>
      </c>
      <c r="D221" s="65" t="s">
        <v>1074</v>
      </c>
      <c r="E221" s="67" t="s">
        <v>509</v>
      </c>
      <c r="F221" s="60">
        <v>33</v>
      </c>
      <c r="G221" s="61" t="s">
        <v>604</v>
      </c>
      <c r="H221" s="61" t="s">
        <v>988</v>
      </c>
      <c r="I221" s="60" t="s">
        <v>649</v>
      </c>
      <c r="J221" s="61" t="s">
        <v>651</v>
      </c>
      <c r="K221" s="61"/>
    </row>
    <row r="222" spans="1:11" s="40" customFormat="1" ht="20.100000000000001" customHeight="1">
      <c r="A222" s="60">
        <f t="shared" si="3"/>
        <v>212</v>
      </c>
      <c r="B222" s="60">
        <v>1</v>
      </c>
      <c r="C222" s="60" t="s">
        <v>638</v>
      </c>
      <c r="D222" s="65" t="s">
        <v>1076</v>
      </c>
      <c r="E222" s="67" t="s">
        <v>503</v>
      </c>
      <c r="F222" s="60">
        <v>33</v>
      </c>
      <c r="G222" s="61" t="s">
        <v>604</v>
      </c>
      <c r="H222" s="61" t="s">
        <v>205</v>
      </c>
      <c r="I222" s="60" t="s">
        <v>649</v>
      </c>
      <c r="J222" s="61" t="s">
        <v>651</v>
      </c>
      <c r="K222" s="61"/>
    </row>
    <row r="223" spans="1:11" s="40" customFormat="1" ht="20.100000000000001" customHeight="1">
      <c r="A223" s="60">
        <f t="shared" si="3"/>
        <v>213</v>
      </c>
      <c r="B223" s="60">
        <v>1</v>
      </c>
      <c r="C223" s="60" t="s">
        <v>642</v>
      </c>
      <c r="D223" s="65" t="s">
        <v>1074</v>
      </c>
      <c r="E223" s="67" t="s">
        <v>509</v>
      </c>
      <c r="F223" s="60">
        <v>33</v>
      </c>
      <c r="G223" s="61" t="s">
        <v>604</v>
      </c>
      <c r="H223" s="61" t="s">
        <v>205</v>
      </c>
      <c r="I223" s="60" t="s">
        <v>649</v>
      </c>
      <c r="J223" s="61" t="s">
        <v>651</v>
      </c>
      <c r="K223" s="61"/>
    </row>
    <row r="224" spans="1:11" s="40" customFormat="1" ht="20.100000000000001" customHeight="1">
      <c r="A224" s="60">
        <f t="shared" si="3"/>
        <v>214</v>
      </c>
      <c r="B224" s="60">
        <v>1</v>
      </c>
      <c r="C224" s="60" t="s">
        <v>947</v>
      </c>
      <c r="D224" s="65" t="s">
        <v>495</v>
      </c>
      <c r="E224" s="67" t="s">
        <v>1016</v>
      </c>
      <c r="F224" s="60">
        <v>33</v>
      </c>
      <c r="G224" s="61" t="s">
        <v>604</v>
      </c>
      <c r="H224" s="61" t="s">
        <v>205</v>
      </c>
      <c r="I224" s="60" t="s">
        <v>649</v>
      </c>
      <c r="J224" s="61" t="s">
        <v>651</v>
      </c>
      <c r="K224" s="61"/>
    </row>
    <row r="225" spans="1:11" s="40" customFormat="1" ht="20.100000000000001" customHeight="1">
      <c r="A225" s="60">
        <f t="shared" si="3"/>
        <v>215</v>
      </c>
      <c r="B225" s="60">
        <v>1</v>
      </c>
      <c r="C225" s="60" t="s">
        <v>641</v>
      </c>
      <c r="D225" s="65" t="s">
        <v>507</v>
      </c>
      <c r="E225" s="67" t="s">
        <v>508</v>
      </c>
      <c r="F225" s="60">
        <v>33</v>
      </c>
      <c r="G225" s="61" t="s">
        <v>604</v>
      </c>
      <c r="H225" s="61" t="s">
        <v>647</v>
      </c>
      <c r="I225" s="60" t="s">
        <v>649</v>
      </c>
      <c r="J225" s="61" t="s">
        <v>651</v>
      </c>
      <c r="K225" s="61"/>
    </row>
    <row r="226" spans="1:11" s="40" customFormat="1" ht="20.100000000000001" customHeight="1">
      <c r="A226" s="60">
        <f t="shared" si="3"/>
        <v>216</v>
      </c>
      <c r="B226" s="60">
        <v>1</v>
      </c>
      <c r="C226" s="60" t="s">
        <v>76</v>
      </c>
      <c r="D226" s="65" t="s">
        <v>542</v>
      </c>
      <c r="E226" s="67" t="s">
        <v>529</v>
      </c>
      <c r="F226" s="60">
        <v>33</v>
      </c>
      <c r="G226" s="61" t="s">
        <v>604</v>
      </c>
      <c r="H226" s="61" t="s">
        <v>647</v>
      </c>
      <c r="I226" s="60" t="s">
        <v>649</v>
      </c>
      <c r="J226" s="61" t="s">
        <v>651</v>
      </c>
      <c r="K226" s="61"/>
    </row>
    <row r="227" spans="1:11" s="40" customFormat="1" ht="20.100000000000001" customHeight="1">
      <c r="A227" s="60">
        <f t="shared" si="3"/>
        <v>217</v>
      </c>
      <c r="B227" s="60">
        <v>1</v>
      </c>
      <c r="C227" s="60" t="s">
        <v>643</v>
      </c>
      <c r="D227" s="65" t="s">
        <v>510</v>
      </c>
      <c r="E227" s="67" t="s">
        <v>1068</v>
      </c>
      <c r="F227" s="60">
        <v>33</v>
      </c>
      <c r="G227" s="61" t="s">
        <v>604</v>
      </c>
      <c r="H227" s="61" t="s">
        <v>647</v>
      </c>
      <c r="I227" s="60" t="s">
        <v>649</v>
      </c>
      <c r="J227" s="61" t="s">
        <v>651</v>
      </c>
      <c r="K227" s="61"/>
    </row>
    <row r="228" spans="1:11" s="40" customFormat="1" ht="20.100000000000001" customHeight="1">
      <c r="A228" s="60">
        <f t="shared" si="3"/>
        <v>218</v>
      </c>
      <c r="B228" s="60">
        <v>1</v>
      </c>
      <c r="C228" s="60" t="s">
        <v>644</v>
      </c>
      <c r="D228" s="65" t="s">
        <v>7</v>
      </c>
      <c r="E228" s="67" t="s">
        <v>511</v>
      </c>
      <c r="F228" s="60">
        <v>33</v>
      </c>
      <c r="G228" s="61" t="s">
        <v>604</v>
      </c>
      <c r="H228" s="61" t="s">
        <v>206</v>
      </c>
      <c r="I228" s="60" t="s">
        <v>649</v>
      </c>
      <c r="J228" s="61" t="s">
        <v>651</v>
      </c>
      <c r="K228" s="61"/>
    </row>
    <row r="229" spans="1:11" s="40" customFormat="1" ht="20.100000000000001" customHeight="1">
      <c r="A229" s="60">
        <f t="shared" si="3"/>
        <v>219</v>
      </c>
      <c r="B229" s="60">
        <v>1</v>
      </c>
      <c r="C229" s="60" t="s">
        <v>77</v>
      </c>
      <c r="D229" s="65" t="s">
        <v>139</v>
      </c>
      <c r="E229" s="67" t="s">
        <v>481</v>
      </c>
      <c r="F229" s="60">
        <v>33</v>
      </c>
      <c r="G229" s="61" t="s">
        <v>604</v>
      </c>
      <c r="H229" s="61" t="s">
        <v>206</v>
      </c>
      <c r="I229" s="60" t="s">
        <v>649</v>
      </c>
      <c r="J229" s="61" t="s">
        <v>651</v>
      </c>
      <c r="K229" s="61"/>
    </row>
    <row r="230" spans="1:11" s="40" customFormat="1" ht="20.100000000000001" customHeight="1">
      <c r="A230" s="60">
        <f t="shared" si="3"/>
        <v>220</v>
      </c>
      <c r="B230" s="60">
        <v>1</v>
      </c>
      <c r="C230" s="60" t="s">
        <v>78</v>
      </c>
      <c r="D230" s="65" t="s">
        <v>1025</v>
      </c>
      <c r="E230" s="67" t="s">
        <v>140</v>
      </c>
      <c r="F230" s="60">
        <v>33</v>
      </c>
      <c r="G230" s="61" t="s">
        <v>604</v>
      </c>
      <c r="H230" s="61" t="s">
        <v>206</v>
      </c>
      <c r="I230" s="60" t="s">
        <v>649</v>
      </c>
      <c r="J230" s="61" t="s">
        <v>651</v>
      </c>
      <c r="K230" s="61"/>
    </row>
    <row r="231" spans="1:11" s="40" customFormat="1" ht="20.100000000000001" customHeight="1">
      <c r="A231" s="60">
        <f t="shared" si="3"/>
        <v>221</v>
      </c>
      <c r="B231" s="60">
        <v>1</v>
      </c>
      <c r="C231" s="60" t="s">
        <v>755</v>
      </c>
      <c r="D231" s="65" t="s">
        <v>466</v>
      </c>
      <c r="E231" s="67" t="s">
        <v>1042</v>
      </c>
      <c r="F231" s="60">
        <v>11</v>
      </c>
      <c r="G231" s="61" t="s">
        <v>593</v>
      </c>
      <c r="H231" s="61" t="s">
        <v>207</v>
      </c>
      <c r="I231" s="60"/>
      <c r="J231" s="61" t="s">
        <v>372</v>
      </c>
      <c r="K231" s="61"/>
    </row>
    <row r="232" spans="1:11" s="40" customFormat="1" ht="20.100000000000001" customHeight="1">
      <c r="A232" s="60">
        <f t="shared" si="3"/>
        <v>222</v>
      </c>
      <c r="B232" s="60">
        <v>1</v>
      </c>
      <c r="C232" s="60" t="s">
        <v>754</v>
      </c>
      <c r="D232" s="65" t="s">
        <v>427</v>
      </c>
      <c r="E232" s="67" t="s">
        <v>1049</v>
      </c>
      <c r="F232" s="60">
        <v>11</v>
      </c>
      <c r="G232" s="61" t="s">
        <v>593</v>
      </c>
      <c r="H232" s="61" t="s">
        <v>207</v>
      </c>
      <c r="I232" s="60"/>
      <c r="J232" s="61" t="s">
        <v>372</v>
      </c>
      <c r="K232" s="61"/>
    </row>
    <row r="233" spans="1:11" s="40" customFormat="1" ht="20.100000000000001" customHeight="1">
      <c r="A233" s="60">
        <f t="shared" si="3"/>
        <v>223</v>
      </c>
      <c r="B233" s="60">
        <v>1</v>
      </c>
      <c r="C233" s="60" t="s">
        <v>747</v>
      </c>
      <c r="D233" s="65" t="s">
        <v>468</v>
      </c>
      <c r="E233" s="67" t="s">
        <v>2</v>
      </c>
      <c r="F233" s="60">
        <v>11</v>
      </c>
      <c r="G233" s="61" t="s">
        <v>594</v>
      </c>
      <c r="H233" s="61" t="s">
        <v>838</v>
      </c>
      <c r="I233" s="60"/>
      <c r="J233" s="61" t="s">
        <v>1001</v>
      </c>
      <c r="K233" s="61"/>
    </row>
    <row r="234" spans="1:11" s="40" customFormat="1" ht="20.100000000000001" customHeight="1">
      <c r="A234" s="60">
        <f t="shared" si="3"/>
        <v>224</v>
      </c>
      <c r="B234" s="60">
        <v>1</v>
      </c>
      <c r="C234" s="60" t="s">
        <v>748</v>
      </c>
      <c r="D234" s="65" t="s">
        <v>469</v>
      </c>
      <c r="E234" s="67" t="s">
        <v>1018</v>
      </c>
      <c r="F234" s="60">
        <v>11</v>
      </c>
      <c r="G234" s="61" t="s">
        <v>594</v>
      </c>
      <c r="H234" s="61" t="s">
        <v>838</v>
      </c>
      <c r="I234" s="60"/>
      <c r="J234" s="61" t="s">
        <v>1001</v>
      </c>
      <c r="K234" s="61"/>
    </row>
    <row r="235" spans="1:11" s="40" customFormat="1" ht="20.100000000000001" customHeight="1">
      <c r="A235" s="60">
        <f t="shared" si="3"/>
        <v>225</v>
      </c>
      <c r="B235" s="60">
        <v>1</v>
      </c>
      <c r="C235" s="60" t="s">
        <v>696</v>
      </c>
      <c r="D235" s="65" t="s">
        <v>464</v>
      </c>
      <c r="E235" s="67" t="s">
        <v>465</v>
      </c>
      <c r="F235" s="60">
        <v>11</v>
      </c>
      <c r="G235" s="61" t="s">
        <v>592</v>
      </c>
      <c r="H235" s="61" t="s">
        <v>208</v>
      </c>
      <c r="I235" s="60"/>
      <c r="J235" s="61" t="s">
        <v>687</v>
      </c>
      <c r="K235" s="61"/>
    </row>
    <row r="236" spans="1:11" s="40" customFormat="1" ht="20.100000000000001" customHeight="1">
      <c r="A236" s="60">
        <f t="shared" si="3"/>
        <v>226</v>
      </c>
      <c r="B236" s="60">
        <v>1</v>
      </c>
      <c r="C236" s="60" t="s">
        <v>654</v>
      </c>
      <c r="D236" s="65" t="s">
        <v>462</v>
      </c>
      <c r="E236" s="67" t="s">
        <v>421</v>
      </c>
      <c r="F236" s="60">
        <v>11</v>
      </c>
      <c r="G236" s="61" t="s">
        <v>592</v>
      </c>
      <c r="H236" s="61" t="s">
        <v>208</v>
      </c>
      <c r="I236" s="60"/>
      <c r="J236" s="61" t="s">
        <v>687</v>
      </c>
      <c r="K236" s="61"/>
    </row>
    <row r="237" spans="1:11" s="40" customFormat="1" ht="20.100000000000001" customHeight="1">
      <c r="A237" s="60">
        <f t="shared" si="3"/>
        <v>227</v>
      </c>
      <c r="B237" s="60">
        <v>1</v>
      </c>
      <c r="C237" s="60" t="s">
        <v>697</v>
      </c>
      <c r="D237" s="65" t="s">
        <v>463</v>
      </c>
      <c r="E237" s="67" t="s">
        <v>1018</v>
      </c>
      <c r="F237" s="60">
        <v>11</v>
      </c>
      <c r="G237" s="61" t="s">
        <v>592</v>
      </c>
      <c r="H237" s="61" t="s">
        <v>208</v>
      </c>
      <c r="I237" s="60"/>
      <c r="J237" s="61" t="s">
        <v>687</v>
      </c>
      <c r="K237" s="61"/>
    </row>
    <row r="238" spans="1:11" s="40" customFormat="1" ht="20.100000000000001" customHeight="1">
      <c r="A238" s="60">
        <f t="shared" si="3"/>
        <v>228</v>
      </c>
      <c r="B238" s="60">
        <v>1</v>
      </c>
      <c r="C238" s="60" t="s">
        <v>756</v>
      </c>
      <c r="D238" s="65" t="s">
        <v>442</v>
      </c>
      <c r="E238" s="67" t="s">
        <v>18</v>
      </c>
      <c r="F238" s="60">
        <v>11</v>
      </c>
      <c r="G238" s="61" t="s">
        <v>592</v>
      </c>
      <c r="H238" s="61" t="s">
        <v>209</v>
      </c>
      <c r="I238" s="60"/>
      <c r="J238" s="61" t="s">
        <v>373</v>
      </c>
      <c r="K238" s="61"/>
    </row>
    <row r="239" spans="1:11" s="40" customFormat="1" ht="20.100000000000001" customHeight="1">
      <c r="A239" s="60">
        <f t="shared" si="3"/>
        <v>229</v>
      </c>
      <c r="B239" s="60">
        <v>1</v>
      </c>
      <c r="C239" s="60" t="s">
        <v>959</v>
      </c>
      <c r="D239" s="65" t="s">
        <v>507</v>
      </c>
      <c r="E239" s="67" t="s">
        <v>526</v>
      </c>
      <c r="F239" s="60">
        <v>11</v>
      </c>
      <c r="G239" s="61" t="s">
        <v>592</v>
      </c>
      <c r="H239" s="61" t="s">
        <v>209</v>
      </c>
      <c r="I239" s="60"/>
      <c r="J239" s="61" t="s">
        <v>373</v>
      </c>
      <c r="K239" s="61"/>
    </row>
    <row r="240" spans="1:11" s="40" customFormat="1" ht="20.100000000000001" customHeight="1">
      <c r="A240" s="60">
        <f t="shared" si="3"/>
        <v>230</v>
      </c>
      <c r="B240" s="60">
        <v>1</v>
      </c>
      <c r="C240" s="60" t="s">
        <v>751</v>
      </c>
      <c r="D240" s="65" t="s">
        <v>454</v>
      </c>
      <c r="E240" s="67" t="s">
        <v>455</v>
      </c>
      <c r="F240" s="60">
        <v>11</v>
      </c>
      <c r="G240" s="61" t="s">
        <v>591</v>
      </c>
      <c r="H240" s="61" t="s">
        <v>827</v>
      </c>
      <c r="I240" s="60"/>
      <c r="J240" s="61" t="s">
        <v>688</v>
      </c>
      <c r="K240" s="61"/>
    </row>
    <row r="241" spans="1:11" s="40" customFormat="1" ht="20.100000000000001" customHeight="1">
      <c r="A241" s="60">
        <f t="shared" si="3"/>
        <v>231</v>
      </c>
      <c r="B241" s="60">
        <v>1</v>
      </c>
      <c r="C241" s="60" t="s">
        <v>749</v>
      </c>
      <c r="D241" s="65" t="s">
        <v>1076</v>
      </c>
      <c r="E241" s="67" t="s">
        <v>44</v>
      </c>
      <c r="F241" s="60">
        <v>11</v>
      </c>
      <c r="G241" s="61" t="s">
        <v>591</v>
      </c>
      <c r="H241" s="61" t="s">
        <v>827</v>
      </c>
      <c r="I241" s="60"/>
      <c r="J241" s="61" t="s">
        <v>688</v>
      </c>
      <c r="K241" s="61"/>
    </row>
    <row r="242" spans="1:11" s="40" customFormat="1" ht="20.100000000000001" customHeight="1">
      <c r="A242" s="60">
        <f t="shared" si="3"/>
        <v>232</v>
      </c>
      <c r="B242" s="60">
        <v>1</v>
      </c>
      <c r="C242" s="60" t="s">
        <v>698</v>
      </c>
      <c r="D242" s="65" t="s">
        <v>456</v>
      </c>
      <c r="E242" s="67" t="s">
        <v>48</v>
      </c>
      <c r="F242" s="60">
        <v>11</v>
      </c>
      <c r="G242" s="61" t="s">
        <v>591</v>
      </c>
      <c r="H242" s="61" t="s">
        <v>827</v>
      </c>
      <c r="I242" s="60"/>
      <c r="J242" s="61" t="s">
        <v>688</v>
      </c>
      <c r="K242" s="61"/>
    </row>
    <row r="243" spans="1:11" s="40" customFormat="1" ht="20.100000000000001" customHeight="1">
      <c r="A243" s="60">
        <f t="shared" si="3"/>
        <v>233</v>
      </c>
      <c r="B243" s="60">
        <v>1</v>
      </c>
      <c r="C243" s="60" t="s">
        <v>751</v>
      </c>
      <c r="D243" s="65" t="s">
        <v>454</v>
      </c>
      <c r="E243" s="67" t="s">
        <v>455</v>
      </c>
      <c r="F243" s="60">
        <v>11</v>
      </c>
      <c r="G243" s="61" t="s">
        <v>591</v>
      </c>
      <c r="H243" s="61" t="s">
        <v>210</v>
      </c>
      <c r="I243" s="60"/>
      <c r="J243" s="61" t="s">
        <v>374</v>
      </c>
      <c r="K243" s="61"/>
    </row>
    <row r="244" spans="1:11" s="40" customFormat="1" ht="20.100000000000001" customHeight="1">
      <c r="A244" s="60">
        <f t="shared" si="3"/>
        <v>234</v>
      </c>
      <c r="B244" s="60">
        <v>1</v>
      </c>
      <c r="C244" s="60" t="s">
        <v>752</v>
      </c>
      <c r="D244" s="65" t="s">
        <v>452</v>
      </c>
      <c r="E244" s="67" t="s">
        <v>459</v>
      </c>
      <c r="F244" s="60">
        <v>11</v>
      </c>
      <c r="G244" s="61" t="s">
        <v>591</v>
      </c>
      <c r="H244" s="61" t="s">
        <v>210</v>
      </c>
      <c r="I244" s="60"/>
      <c r="J244" s="61" t="s">
        <v>374</v>
      </c>
      <c r="K244" s="61"/>
    </row>
    <row r="245" spans="1:11" s="40" customFormat="1" ht="20.100000000000001" customHeight="1">
      <c r="A245" s="60">
        <f t="shared" si="3"/>
        <v>235</v>
      </c>
      <c r="B245" s="60">
        <v>1</v>
      </c>
      <c r="C245" s="60" t="s">
        <v>698</v>
      </c>
      <c r="D245" s="65" t="s">
        <v>456</v>
      </c>
      <c r="E245" s="67" t="s">
        <v>48</v>
      </c>
      <c r="F245" s="60">
        <v>11</v>
      </c>
      <c r="G245" s="61" t="s">
        <v>591</v>
      </c>
      <c r="H245" s="61" t="s">
        <v>210</v>
      </c>
      <c r="I245" s="60"/>
      <c r="J245" s="61" t="s">
        <v>374</v>
      </c>
      <c r="K245" s="61"/>
    </row>
    <row r="246" spans="1:11" s="40" customFormat="1" ht="20.100000000000001" customHeight="1">
      <c r="A246" s="60">
        <f t="shared" si="3"/>
        <v>236</v>
      </c>
      <c r="B246" s="60">
        <v>1</v>
      </c>
      <c r="C246" s="60" t="s">
        <v>750</v>
      </c>
      <c r="D246" s="65" t="s">
        <v>460</v>
      </c>
      <c r="E246" s="67" t="s">
        <v>461</v>
      </c>
      <c r="F246" s="60">
        <v>11</v>
      </c>
      <c r="G246" s="61" t="s">
        <v>591</v>
      </c>
      <c r="H246" s="61" t="s">
        <v>211</v>
      </c>
      <c r="I246" s="60"/>
      <c r="J246" s="61" t="s">
        <v>375</v>
      </c>
      <c r="K246" s="61"/>
    </row>
    <row r="247" spans="1:11" s="40" customFormat="1" ht="20.100000000000001" customHeight="1">
      <c r="A247" s="60">
        <f t="shared" si="3"/>
        <v>237</v>
      </c>
      <c r="B247" s="60">
        <v>1</v>
      </c>
      <c r="C247" s="60" t="s">
        <v>698</v>
      </c>
      <c r="D247" s="65" t="s">
        <v>456</v>
      </c>
      <c r="E247" s="67" t="s">
        <v>48</v>
      </c>
      <c r="F247" s="60">
        <v>11</v>
      </c>
      <c r="G247" s="61" t="s">
        <v>591</v>
      </c>
      <c r="H247" s="61" t="s">
        <v>211</v>
      </c>
      <c r="I247" s="60"/>
      <c r="J247" s="61" t="s">
        <v>375</v>
      </c>
      <c r="K247" s="61"/>
    </row>
    <row r="248" spans="1:11" s="40" customFormat="1" ht="20.100000000000001" customHeight="1">
      <c r="A248" s="60">
        <f t="shared" si="3"/>
        <v>238</v>
      </c>
      <c r="B248" s="60">
        <v>1</v>
      </c>
      <c r="C248" s="60" t="s">
        <v>752</v>
      </c>
      <c r="D248" s="65" t="s">
        <v>452</v>
      </c>
      <c r="E248" s="67" t="s">
        <v>459</v>
      </c>
      <c r="F248" s="60">
        <v>11</v>
      </c>
      <c r="G248" s="61" t="s">
        <v>591</v>
      </c>
      <c r="H248" s="61" t="s">
        <v>211</v>
      </c>
      <c r="I248" s="60"/>
      <c r="J248" s="61" t="s">
        <v>375</v>
      </c>
      <c r="K248" s="61"/>
    </row>
    <row r="249" spans="1:11" s="40" customFormat="1" ht="20.100000000000001" customHeight="1">
      <c r="A249" s="60">
        <f t="shared" si="3"/>
        <v>239</v>
      </c>
      <c r="B249" s="60">
        <v>1</v>
      </c>
      <c r="C249" s="60" t="s">
        <v>753</v>
      </c>
      <c r="D249" s="65" t="s">
        <v>458</v>
      </c>
      <c r="E249" s="67" t="s">
        <v>1073</v>
      </c>
      <c r="F249" s="60">
        <v>11</v>
      </c>
      <c r="G249" s="61" t="s">
        <v>591</v>
      </c>
      <c r="H249" s="61" t="s">
        <v>211</v>
      </c>
      <c r="I249" s="60"/>
      <c r="J249" s="61" t="s">
        <v>375</v>
      </c>
      <c r="K249" s="61"/>
    </row>
    <row r="250" spans="1:11" s="40" customFormat="1" ht="20.100000000000001" customHeight="1">
      <c r="A250" s="60">
        <f t="shared" si="3"/>
        <v>240</v>
      </c>
      <c r="B250" s="60">
        <v>1</v>
      </c>
      <c r="C250" s="60" t="s">
        <v>759</v>
      </c>
      <c r="D250" s="65" t="s">
        <v>472</v>
      </c>
      <c r="E250" s="67" t="s">
        <v>473</v>
      </c>
      <c r="F250" s="60">
        <v>11</v>
      </c>
      <c r="G250" s="61" t="s">
        <v>595</v>
      </c>
      <c r="H250" s="61" t="s">
        <v>828</v>
      </c>
      <c r="I250" s="60"/>
      <c r="J250" s="61" t="s">
        <v>656</v>
      </c>
      <c r="K250" s="61"/>
    </row>
    <row r="251" spans="1:11" s="40" customFormat="1" ht="20.100000000000001" customHeight="1">
      <c r="A251" s="60">
        <f t="shared" si="3"/>
        <v>241</v>
      </c>
      <c r="B251" s="60">
        <v>1</v>
      </c>
      <c r="C251" s="60" t="s">
        <v>758</v>
      </c>
      <c r="D251" s="65" t="s">
        <v>475</v>
      </c>
      <c r="E251" s="67" t="s">
        <v>431</v>
      </c>
      <c r="F251" s="60">
        <v>11</v>
      </c>
      <c r="G251" s="61" t="s">
        <v>595</v>
      </c>
      <c r="H251" s="61" t="s">
        <v>828</v>
      </c>
      <c r="I251" s="60"/>
      <c r="J251" s="61" t="s">
        <v>656</v>
      </c>
      <c r="K251" s="61"/>
    </row>
    <row r="252" spans="1:11" s="40" customFormat="1" ht="20.100000000000001" customHeight="1">
      <c r="A252" s="60">
        <f t="shared" si="3"/>
        <v>242</v>
      </c>
      <c r="B252" s="60">
        <v>1</v>
      </c>
      <c r="C252" s="60" t="s">
        <v>760</v>
      </c>
      <c r="D252" s="65" t="s">
        <v>23</v>
      </c>
      <c r="E252" s="67" t="s">
        <v>33</v>
      </c>
      <c r="F252" s="60">
        <v>11</v>
      </c>
      <c r="G252" s="61" t="s">
        <v>595</v>
      </c>
      <c r="H252" s="61" t="s">
        <v>828</v>
      </c>
      <c r="I252" s="60"/>
      <c r="J252" s="61" t="s">
        <v>656</v>
      </c>
      <c r="K252" s="61"/>
    </row>
    <row r="253" spans="1:11" s="40" customFormat="1" ht="20.100000000000001" customHeight="1">
      <c r="A253" s="60">
        <f t="shared" si="3"/>
        <v>243</v>
      </c>
      <c r="B253" s="60">
        <v>1</v>
      </c>
      <c r="C253" s="60" t="s">
        <v>759</v>
      </c>
      <c r="D253" s="65" t="s">
        <v>472</v>
      </c>
      <c r="E253" s="67" t="s">
        <v>473</v>
      </c>
      <c r="F253" s="60">
        <v>11</v>
      </c>
      <c r="G253" s="61" t="s">
        <v>595</v>
      </c>
      <c r="H253" s="61" t="s">
        <v>829</v>
      </c>
      <c r="I253" s="60"/>
      <c r="J253" s="61" t="s">
        <v>376</v>
      </c>
      <c r="K253" s="61"/>
    </row>
    <row r="254" spans="1:11" s="40" customFormat="1" ht="20.100000000000001" customHeight="1">
      <c r="A254" s="60">
        <f t="shared" si="3"/>
        <v>244</v>
      </c>
      <c r="B254" s="60">
        <v>1</v>
      </c>
      <c r="C254" s="60" t="s">
        <v>760</v>
      </c>
      <c r="D254" s="65" t="s">
        <v>23</v>
      </c>
      <c r="E254" s="67" t="s">
        <v>33</v>
      </c>
      <c r="F254" s="60">
        <v>11</v>
      </c>
      <c r="G254" s="61" t="s">
        <v>595</v>
      </c>
      <c r="H254" s="61" t="s">
        <v>829</v>
      </c>
      <c r="I254" s="60"/>
      <c r="J254" s="61" t="s">
        <v>376</v>
      </c>
      <c r="K254" s="61"/>
    </row>
    <row r="255" spans="1:11" s="40" customFormat="1" ht="20.100000000000001" customHeight="1">
      <c r="A255" s="60">
        <f t="shared" si="3"/>
        <v>245</v>
      </c>
      <c r="B255" s="60">
        <v>1</v>
      </c>
      <c r="C255" s="60" t="s">
        <v>758</v>
      </c>
      <c r="D255" s="65" t="s">
        <v>475</v>
      </c>
      <c r="E255" s="67" t="s">
        <v>431</v>
      </c>
      <c r="F255" s="60">
        <v>11</v>
      </c>
      <c r="G255" s="61" t="s">
        <v>595</v>
      </c>
      <c r="H255" s="61" t="s">
        <v>829</v>
      </c>
      <c r="I255" s="60"/>
      <c r="J255" s="61" t="s">
        <v>376</v>
      </c>
      <c r="K255" s="61"/>
    </row>
    <row r="256" spans="1:11" s="40" customFormat="1" ht="20.100000000000001" customHeight="1">
      <c r="A256" s="60">
        <f t="shared" si="3"/>
        <v>246</v>
      </c>
      <c r="B256" s="60">
        <v>1</v>
      </c>
      <c r="C256" s="60" t="s">
        <v>757</v>
      </c>
      <c r="D256" s="65" t="s">
        <v>470</v>
      </c>
      <c r="E256" s="67" t="s">
        <v>471</v>
      </c>
      <c r="F256" s="60">
        <v>11</v>
      </c>
      <c r="G256" s="61" t="s">
        <v>595</v>
      </c>
      <c r="H256" s="61" t="s">
        <v>655</v>
      </c>
      <c r="I256" s="60"/>
      <c r="J256" s="61" t="s">
        <v>375</v>
      </c>
      <c r="K256" s="61"/>
    </row>
    <row r="257" spans="1:11" s="40" customFormat="1" ht="20.100000000000001" customHeight="1">
      <c r="A257" s="60">
        <f t="shared" si="3"/>
        <v>247</v>
      </c>
      <c r="B257" s="60">
        <v>1</v>
      </c>
      <c r="C257" s="60" t="s">
        <v>758</v>
      </c>
      <c r="D257" s="65" t="s">
        <v>475</v>
      </c>
      <c r="E257" s="67" t="s">
        <v>431</v>
      </c>
      <c r="F257" s="60">
        <v>11</v>
      </c>
      <c r="G257" s="61" t="s">
        <v>595</v>
      </c>
      <c r="H257" s="61" t="s">
        <v>655</v>
      </c>
      <c r="I257" s="60"/>
      <c r="J257" s="61" t="s">
        <v>375</v>
      </c>
      <c r="K257" s="61"/>
    </row>
    <row r="258" spans="1:11" s="40" customFormat="1" ht="20.100000000000001" customHeight="1">
      <c r="A258" s="60">
        <f t="shared" si="3"/>
        <v>248</v>
      </c>
      <c r="B258" s="60">
        <v>1</v>
      </c>
      <c r="C258" s="60" t="s">
        <v>760</v>
      </c>
      <c r="D258" s="65" t="s">
        <v>23</v>
      </c>
      <c r="E258" s="67" t="s">
        <v>33</v>
      </c>
      <c r="F258" s="60">
        <v>11</v>
      </c>
      <c r="G258" s="61" t="s">
        <v>595</v>
      </c>
      <c r="H258" s="61" t="s">
        <v>655</v>
      </c>
      <c r="I258" s="60"/>
      <c r="J258" s="61" t="s">
        <v>375</v>
      </c>
      <c r="K258" s="61"/>
    </row>
    <row r="259" spans="1:11" s="40" customFormat="1" ht="20.100000000000001" customHeight="1">
      <c r="A259" s="60">
        <f t="shared" si="3"/>
        <v>249</v>
      </c>
      <c r="B259" s="60">
        <v>1</v>
      </c>
      <c r="C259" s="60" t="s">
        <v>779</v>
      </c>
      <c r="D259" s="65" t="s">
        <v>422</v>
      </c>
      <c r="E259" s="67" t="s">
        <v>423</v>
      </c>
      <c r="F259" s="60">
        <v>6</v>
      </c>
      <c r="G259" s="61" t="s">
        <v>584</v>
      </c>
      <c r="H259" s="61" t="s">
        <v>212</v>
      </c>
      <c r="I259" s="60" t="s">
        <v>775</v>
      </c>
      <c r="J259" s="61" t="s">
        <v>377</v>
      </c>
      <c r="K259" s="61"/>
    </row>
    <row r="260" spans="1:11" s="40" customFormat="1" ht="20.100000000000001" customHeight="1">
      <c r="A260" s="60">
        <f t="shared" si="3"/>
        <v>250</v>
      </c>
      <c r="B260" s="60">
        <v>1</v>
      </c>
      <c r="C260" s="60" t="s">
        <v>777</v>
      </c>
      <c r="D260" s="65" t="s">
        <v>15</v>
      </c>
      <c r="E260" s="67" t="s">
        <v>1026</v>
      </c>
      <c r="F260" s="60">
        <v>6</v>
      </c>
      <c r="G260" s="61" t="s">
        <v>584</v>
      </c>
      <c r="H260" s="61" t="s">
        <v>212</v>
      </c>
      <c r="I260" s="60" t="s">
        <v>775</v>
      </c>
      <c r="J260" s="61" t="s">
        <v>377</v>
      </c>
      <c r="K260" s="61"/>
    </row>
    <row r="261" spans="1:11" s="40" customFormat="1" ht="20.100000000000001" customHeight="1">
      <c r="A261" s="60">
        <f t="shared" si="3"/>
        <v>251</v>
      </c>
      <c r="B261" s="60">
        <v>1</v>
      </c>
      <c r="C261" s="60" t="s">
        <v>776</v>
      </c>
      <c r="D261" s="65" t="s">
        <v>1066</v>
      </c>
      <c r="E261" s="67" t="s">
        <v>1081</v>
      </c>
      <c r="F261" s="60">
        <v>6</v>
      </c>
      <c r="G261" s="61" t="s">
        <v>584</v>
      </c>
      <c r="H261" s="61" t="s">
        <v>212</v>
      </c>
      <c r="I261" s="60" t="s">
        <v>775</v>
      </c>
      <c r="J261" s="61" t="s">
        <v>377</v>
      </c>
      <c r="K261" s="61"/>
    </row>
    <row r="262" spans="1:11" s="40" customFormat="1" ht="20.100000000000001" customHeight="1">
      <c r="A262" s="60">
        <f t="shared" si="3"/>
        <v>252</v>
      </c>
      <c r="B262" s="60">
        <v>1</v>
      </c>
      <c r="C262" s="60" t="s">
        <v>659</v>
      </c>
      <c r="D262" s="65" t="s">
        <v>711</v>
      </c>
      <c r="E262" s="67" t="s">
        <v>424</v>
      </c>
      <c r="F262" s="60">
        <v>6</v>
      </c>
      <c r="G262" s="61" t="s">
        <v>584</v>
      </c>
      <c r="H262" s="61" t="s">
        <v>212</v>
      </c>
      <c r="I262" s="60" t="s">
        <v>775</v>
      </c>
      <c r="J262" s="61" t="s">
        <v>377</v>
      </c>
      <c r="K262" s="61"/>
    </row>
    <row r="263" spans="1:11" s="40" customFormat="1" ht="20.100000000000001" customHeight="1">
      <c r="A263" s="60">
        <f t="shared" si="3"/>
        <v>253</v>
      </c>
      <c r="B263" s="60">
        <v>1</v>
      </c>
      <c r="C263" s="60" t="s">
        <v>777</v>
      </c>
      <c r="D263" s="65" t="s">
        <v>15</v>
      </c>
      <c r="E263" s="67" t="s">
        <v>1026</v>
      </c>
      <c r="F263" s="60">
        <v>6</v>
      </c>
      <c r="G263" s="61" t="s">
        <v>584</v>
      </c>
      <c r="H263" s="61" t="s">
        <v>213</v>
      </c>
      <c r="I263" s="60" t="s">
        <v>775</v>
      </c>
      <c r="J263" s="61" t="s">
        <v>377</v>
      </c>
      <c r="K263" s="61"/>
    </row>
    <row r="264" spans="1:11" s="40" customFormat="1" ht="20.100000000000001" customHeight="1">
      <c r="A264" s="60">
        <f t="shared" si="3"/>
        <v>254</v>
      </c>
      <c r="B264" s="60">
        <v>1</v>
      </c>
      <c r="C264" s="60" t="s">
        <v>778</v>
      </c>
      <c r="D264" s="65" t="s">
        <v>51</v>
      </c>
      <c r="E264" s="67" t="s">
        <v>421</v>
      </c>
      <c r="F264" s="60">
        <v>6</v>
      </c>
      <c r="G264" s="61" t="s">
        <v>584</v>
      </c>
      <c r="H264" s="61" t="s">
        <v>213</v>
      </c>
      <c r="I264" s="60" t="s">
        <v>775</v>
      </c>
      <c r="J264" s="61" t="s">
        <v>377</v>
      </c>
      <c r="K264" s="61"/>
    </row>
    <row r="265" spans="1:11" s="40" customFormat="1" ht="20.100000000000001" customHeight="1">
      <c r="A265" s="60">
        <f t="shared" si="3"/>
        <v>255</v>
      </c>
      <c r="B265" s="60">
        <v>1</v>
      </c>
      <c r="C265" s="60" t="s">
        <v>659</v>
      </c>
      <c r="D265" s="65" t="s">
        <v>711</v>
      </c>
      <c r="E265" s="67" t="s">
        <v>424</v>
      </c>
      <c r="F265" s="60">
        <v>6</v>
      </c>
      <c r="G265" s="61" t="s">
        <v>584</v>
      </c>
      <c r="H265" s="61" t="s">
        <v>213</v>
      </c>
      <c r="I265" s="60" t="s">
        <v>775</v>
      </c>
      <c r="J265" s="61" t="s">
        <v>377</v>
      </c>
      <c r="K265" s="61"/>
    </row>
    <row r="266" spans="1:11" s="40" customFormat="1" ht="20.100000000000001" customHeight="1">
      <c r="A266" s="60">
        <f t="shared" si="3"/>
        <v>256</v>
      </c>
      <c r="B266" s="60">
        <v>1</v>
      </c>
      <c r="C266" s="60" t="s">
        <v>776</v>
      </c>
      <c r="D266" s="65" t="s">
        <v>1066</v>
      </c>
      <c r="E266" s="67" t="s">
        <v>1081</v>
      </c>
      <c r="F266" s="60">
        <v>6</v>
      </c>
      <c r="G266" s="61" t="s">
        <v>584</v>
      </c>
      <c r="H266" s="61" t="s">
        <v>660</v>
      </c>
      <c r="I266" s="60" t="s">
        <v>775</v>
      </c>
      <c r="J266" s="61" t="s">
        <v>377</v>
      </c>
      <c r="K266" s="61"/>
    </row>
    <row r="267" spans="1:11" s="40" customFormat="1" ht="20.100000000000001" customHeight="1">
      <c r="A267" s="60">
        <f t="shared" si="3"/>
        <v>257</v>
      </c>
      <c r="B267" s="60">
        <v>1</v>
      </c>
      <c r="C267" s="60" t="s">
        <v>659</v>
      </c>
      <c r="D267" s="65" t="s">
        <v>711</v>
      </c>
      <c r="E267" s="67" t="s">
        <v>424</v>
      </c>
      <c r="F267" s="60">
        <v>6</v>
      </c>
      <c r="G267" s="61" t="s">
        <v>584</v>
      </c>
      <c r="H267" s="61" t="s">
        <v>660</v>
      </c>
      <c r="I267" s="60" t="s">
        <v>775</v>
      </c>
      <c r="J267" s="61" t="s">
        <v>377</v>
      </c>
      <c r="K267" s="61"/>
    </row>
    <row r="268" spans="1:11" s="40" customFormat="1" ht="20.100000000000001" customHeight="1">
      <c r="A268" s="60">
        <f t="shared" si="3"/>
        <v>258</v>
      </c>
      <c r="B268" s="60">
        <v>1</v>
      </c>
      <c r="C268" s="60" t="s">
        <v>778</v>
      </c>
      <c r="D268" s="65" t="s">
        <v>51</v>
      </c>
      <c r="E268" s="67" t="s">
        <v>421</v>
      </c>
      <c r="F268" s="60">
        <v>6</v>
      </c>
      <c r="G268" s="61" t="s">
        <v>584</v>
      </c>
      <c r="H268" s="61" t="s">
        <v>660</v>
      </c>
      <c r="I268" s="60" t="s">
        <v>775</v>
      </c>
      <c r="J268" s="61" t="s">
        <v>377</v>
      </c>
      <c r="K268" s="61"/>
    </row>
    <row r="269" spans="1:11" s="40" customFormat="1" ht="20.100000000000001" customHeight="1">
      <c r="A269" s="60">
        <f t="shared" ref="A269:A332" si="4">A268+1</f>
        <v>259</v>
      </c>
      <c r="B269" s="60">
        <v>1</v>
      </c>
      <c r="C269" s="60" t="s">
        <v>777</v>
      </c>
      <c r="D269" s="65" t="s">
        <v>15</v>
      </c>
      <c r="E269" s="67" t="s">
        <v>1026</v>
      </c>
      <c r="F269" s="60">
        <v>6</v>
      </c>
      <c r="G269" s="61" t="s">
        <v>584</v>
      </c>
      <c r="H269" s="61" t="s">
        <v>710</v>
      </c>
      <c r="I269" s="60" t="s">
        <v>775</v>
      </c>
      <c r="J269" s="61" t="s">
        <v>377</v>
      </c>
      <c r="K269" s="61"/>
    </row>
    <row r="270" spans="1:11" s="40" customFormat="1" ht="20.100000000000001" customHeight="1">
      <c r="A270" s="60">
        <f t="shared" si="4"/>
        <v>260</v>
      </c>
      <c r="B270" s="60">
        <v>1</v>
      </c>
      <c r="C270" s="60" t="s">
        <v>79</v>
      </c>
      <c r="D270" s="65" t="s">
        <v>50</v>
      </c>
      <c r="E270" s="67" t="s">
        <v>550</v>
      </c>
      <c r="F270" s="60">
        <v>6</v>
      </c>
      <c r="G270" s="61" t="s">
        <v>584</v>
      </c>
      <c r="H270" s="61" t="s">
        <v>710</v>
      </c>
      <c r="I270" s="60" t="s">
        <v>775</v>
      </c>
      <c r="J270" s="61" t="s">
        <v>377</v>
      </c>
      <c r="K270" s="61"/>
    </row>
    <row r="271" spans="1:11" s="40" customFormat="1" ht="20.100000000000001" customHeight="1">
      <c r="A271" s="60">
        <f t="shared" si="4"/>
        <v>261</v>
      </c>
      <c r="B271" s="60">
        <v>1</v>
      </c>
      <c r="C271" s="60" t="s">
        <v>779</v>
      </c>
      <c r="D271" s="65" t="s">
        <v>422</v>
      </c>
      <c r="E271" s="67" t="s">
        <v>423</v>
      </c>
      <c r="F271" s="60">
        <v>6</v>
      </c>
      <c r="G271" s="61" t="s">
        <v>584</v>
      </c>
      <c r="H271" s="61" t="s">
        <v>710</v>
      </c>
      <c r="I271" s="60" t="s">
        <v>775</v>
      </c>
      <c r="J271" s="61" t="s">
        <v>377</v>
      </c>
      <c r="K271" s="61"/>
    </row>
    <row r="272" spans="1:11" s="40" customFormat="1" ht="20.100000000000001" customHeight="1">
      <c r="A272" s="60">
        <f t="shared" si="4"/>
        <v>262</v>
      </c>
      <c r="B272" s="60">
        <v>1</v>
      </c>
      <c r="C272" s="60" t="s">
        <v>778</v>
      </c>
      <c r="D272" s="65" t="s">
        <v>51</v>
      </c>
      <c r="E272" s="67" t="s">
        <v>421</v>
      </c>
      <c r="F272" s="60">
        <v>6</v>
      </c>
      <c r="G272" s="61" t="s">
        <v>584</v>
      </c>
      <c r="H272" s="61" t="s">
        <v>710</v>
      </c>
      <c r="I272" s="60" t="s">
        <v>775</v>
      </c>
      <c r="J272" s="61" t="s">
        <v>377</v>
      </c>
      <c r="K272" s="61"/>
    </row>
    <row r="273" spans="1:11" s="40" customFormat="1" ht="20.100000000000001" customHeight="1">
      <c r="A273" s="60">
        <f t="shared" si="4"/>
        <v>263</v>
      </c>
      <c r="B273" s="60">
        <v>1</v>
      </c>
      <c r="C273" s="60" t="s">
        <v>80</v>
      </c>
      <c r="D273" s="65" t="s">
        <v>23</v>
      </c>
      <c r="E273" s="67" t="s">
        <v>141</v>
      </c>
      <c r="F273" s="60">
        <v>13</v>
      </c>
      <c r="G273" s="61" t="s">
        <v>601</v>
      </c>
      <c r="H273" s="61" t="s">
        <v>214</v>
      </c>
      <c r="I273" s="60" t="s">
        <v>297</v>
      </c>
      <c r="J273" s="61" t="s">
        <v>378</v>
      </c>
      <c r="K273" s="61"/>
    </row>
    <row r="274" spans="1:11" s="40" customFormat="1" ht="20.100000000000001" customHeight="1">
      <c r="A274" s="60">
        <f t="shared" si="4"/>
        <v>264</v>
      </c>
      <c r="B274" s="60">
        <v>1</v>
      </c>
      <c r="C274" s="60" t="s">
        <v>81</v>
      </c>
      <c r="D274" s="65" t="s">
        <v>22</v>
      </c>
      <c r="E274" s="67" t="s">
        <v>1058</v>
      </c>
      <c r="F274" s="60">
        <v>13</v>
      </c>
      <c r="G274" s="61" t="s">
        <v>601</v>
      </c>
      <c r="H274" s="61" t="s">
        <v>214</v>
      </c>
      <c r="I274" s="60" t="s">
        <v>297</v>
      </c>
      <c r="J274" s="61" t="s">
        <v>378</v>
      </c>
      <c r="K274" s="61"/>
    </row>
    <row r="275" spans="1:11" s="40" customFormat="1" ht="20.100000000000001" customHeight="1">
      <c r="A275" s="60">
        <f t="shared" si="4"/>
        <v>265</v>
      </c>
      <c r="B275" s="60">
        <v>1</v>
      </c>
      <c r="C275" s="60" t="s">
        <v>781</v>
      </c>
      <c r="D275" s="65" t="s">
        <v>489</v>
      </c>
      <c r="E275" s="67" t="s">
        <v>490</v>
      </c>
      <c r="F275" s="60">
        <v>13</v>
      </c>
      <c r="G275" s="61" t="s">
        <v>601</v>
      </c>
      <c r="H275" s="61" t="s">
        <v>215</v>
      </c>
      <c r="I275" s="60" t="s">
        <v>298</v>
      </c>
      <c r="J275" s="61" t="s">
        <v>379</v>
      </c>
      <c r="K275" s="61"/>
    </row>
    <row r="276" spans="1:11" s="40" customFormat="1" ht="20.100000000000001" customHeight="1">
      <c r="A276" s="60">
        <f t="shared" si="4"/>
        <v>266</v>
      </c>
      <c r="B276" s="60">
        <v>1</v>
      </c>
      <c r="C276" s="60" t="s">
        <v>80</v>
      </c>
      <c r="D276" s="65" t="s">
        <v>23</v>
      </c>
      <c r="E276" s="67" t="s">
        <v>141</v>
      </c>
      <c r="F276" s="60">
        <v>13</v>
      </c>
      <c r="G276" s="61" t="s">
        <v>601</v>
      </c>
      <c r="H276" s="61" t="s">
        <v>215</v>
      </c>
      <c r="I276" s="60" t="s">
        <v>298</v>
      </c>
      <c r="J276" s="61" t="s">
        <v>379</v>
      </c>
      <c r="K276" s="61"/>
    </row>
    <row r="277" spans="1:11" s="40" customFormat="1" ht="20.100000000000001" customHeight="1">
      <c r="A277" s="60">
        <f t="shared" si="4"/>
        <v>267</v>
      </c>
      <c r="B277" s="60">
        <v>1</v>
      </c>
      <c r="C277" s="60" t="s">
        <v>780</v>
      </c>
      <c r="D277" s="65" t="s">
        <v>491</v>
      </c>
      <c r="E277" s="67" t="s">
        <v>37</v>
      </c>
      <c r="F277" s="60">
        <v>13</v>
      </c>
      <c r="G277" s="61" t="s">
        <v>601</v>
      </c>
      <c r="H277" s="61" t="s">
        <v>215</v>
      </c>
      <c r="I277" s="60" t="s">
        <v>298</v>
      </c>
      <c r="J277" s="70" t="s">
        <v>379</v>
      </c>
      <c r="K277" s="70"/>
    </row>
    <row r="278" spans="1:11" s="40" customFormat="1" ht="20.100000000000001" customHeight="1">
      <c r="A278" s="60">
        <f t="shared" si="4"/>
        <v>268</v>
      </c>
      <c r="B278" s="60">
        <v>1</v>
      </c>
      <c r="C278" s="60" t="s">
        <v>82</v>
      </c>
      <c r="D278" s="65" t="s">
        <v>541</v>
      </c>
      <c r="E278" s="67" t="s">
        <v>1049</v>
      </c>
      <c r="F278" s="60">
        <v>13</v>
      </c>
      <c r="G278" s="61" t="s">
        <v>602</v>
      </c>
      <c r="H278" s="61" t="s">
        <v>216</v>
      </c>
      <c r="I278" s="60" t="s">
        <v>689</v>
      </c>
      <c r="J278" s="70" t="s">
        <v>690</v>
      </c>
      <c r="K278" s="70"/>
    </row>
    <row r="279" spans="1:11" s="40" customFormat="1" ht="20.100000000000001" customHeight="1">
      <c r="A279" s="60">
        <f t="shared" si="4"/>
        <v>269</v>
      </c>
      <c r="B279" s="60">
        <v>1</v>
      </c>
      <c r="C279" s="60" t="s">
        <v>671</v>
      </c>
      <c r="D279" s="65" t="s">
        <v>6</v>
      </c>
      <c r="E279" s="67" t="s">
        <v>433</v>
      </c>
      <c r="F279" s="60">
        <v>13</v>
      </c>
      <c r="G279" s="61" t="s">
        <v>602</v>
      </c>
      <c r="H279" s="61" t="s">
        <v>216</v>
      </c>
      <c r="I279" s="60" t="s">
        <v>689</v>
      </c>
      <c r="J279" s="70" t="s">
        <v>690</v>
      </c>
      <c r="K279" s="70"/>
    </row>
    <row r="280" spans="1:11" s="40" customFormat="1" ht="20.100000000000001" customHeight="1">
      <c r="A280" s="60">
        <f t="shared" si="4"/>
        <v>270</v>
      </c>
      <c r="B280" s="60">
        <v>1</v>
      </c>
      <c r="C280" s="60" t="s">
        <v>782</v>
      </c>
      <c r="D280" s="65" t="s">
        <v>492</v>
      </c>
      <c r="E280" s="67" t="s">
        <v>467</v>
      </c>
      <c r="F280" s="60">
        <v>13</v>
      </c>
      <c r="G280" s="61" t="s">
        <v>602</v>
      </c>
      <c r="H280" s="61" t="s">
        <v>216</v>
      </c>
      <c r="I280" s="60" t="s">
        <v>689</v>
      </c>
      <c r="J280" s="70" t="s">
        <v>690</v>
      </c>
      <c r="K280" s="70"/>
    </row>
    <row r="281" spans="1:11" s="40" customFormat="1" ht="20.100000000000001" customHeight="1">
      <c r="A281" s="60">
        <f t="shared" si="4"/>
        <v>271</v>
      </c>
      <c r="B281" s="60">
        <v>1</v>
      </c>
      <c r="C281" s="60" t="s">
        <v>82</v>
      </c>
      <c r="D281" s="65" t="s">
        <v>541</v>
      </c>
      <c r="E281" s="67" t="s">
        <v>1049</v>
      </c>
      <c r="F281" s="60">
        <v>13</v>
      </c>
      <c r="G281" s="61" t="s">
        <v>602</v>
      </c>
      <c r="H281" s="61" t="s">
        <v>217</v>
      </c>
      <c r="I281" s="60" t="s">
        <v>691</v>
      </c>
      <c r="J281" s="70" t="s">
        <v>664</v>
      </c>
      <c r="K281" s="70"/>
    </row>
    <row r="282" spans="1:11" s="40" customFormat="1" ht="20.100000000000001" customHeight="1">
      <c r="A282" s="60">
        <f t="shared" si="4"/>
        <v>272</v>
      </c>
      <c r="B282" s="60">
        <v>1</v>
      </c>
      <c r="C282" s="60" t="s">
        <v>671</v>
      </c>
      <c r="D282" s="65" t="s">
        <v>6</v>
      </c>
      <c r="E282" s="67" t="s">
        <v>433</v>
      </c>
      <c r="F282" s="60">
        <v>13</v>
      </c>
      <c r="G282" s="61" t="s">
        <v>602</v>
      </c>
      <c r="H282" s="61" t="s">
        <v>217</v>
      </c>
      <c r="I282" s="60" t="s">
        <v>691</v>
      </c>
      <c r="J282" s="70" t="s">
        <v>664</v>
      </c>
      <c r="K282" s="70"/>
    </row>
    <row r="283" spans="1:11" s="40" customFormat="1" ht="20.100000000000001" customHeight="1">
      <c r="A283" s="60">
        <f t="shared" si="4"/>
        <v>273</v>
      </c>
      <c r="B283" s="60">
        <v>1</v>
      </c>
      <c r="C283" s="60" t="s">
        <v>782</v>
      </c>
      <c r="D283" s="65" t="s">
        <v>492</v>
      </c>
      <c r="E283" s="67" t="s">
        <v>467</v>
      </c>
      <c r="F283" s="60">
        <v>13</v>
      </c>
      <c r="G283" s="61" t="s">
        <v>602</v>
      </c>
      <c r="H283" s="61" t="s">
        <v>217</v>
      </c>
      <c r="I283" s="60" t="s">
        <v>691</v>
      </c>
      <c r="J283" s="70" t="s">
        <v>664</v>
      </c>
      <c r="K283" s="70"/>
    </row>
    <row r="284" spans="1:11" s="40" customFormat="1" ht="20.100000000000001" customHeight="1">
      <c r="A284" s="60">
        <f t="shared" si="4"/>
        <v>274</v>
      </c>
      <c r="B284" s="60">
        <v>1</v>
      </c>
      <c r="C284" s="60" t="s">
        <v>82</v>
      </c>
      <c r="D284" s="65" t="s">
        <v>541</v>
      </c>
      <c r="E284" s="67" t="s">
        <v>1049</v>
      </c>
      <c r="F284" s="60">
        <v>13</v>
      </c>
      <c r="G284" s="61" t="s">
        <v>602</v>
      </c>
      <c r="H284" s="61" t="s">
        <v>218</v>
      </c>
      <c r="I284" s="60" t="s">
        <v>689</v>
      </c>
      <c r="J284" s="70" t="s">
        <v>690</v>
      </c>
      <c r="K284" s="70"/>
    </row>
    <row r="285" spans="1:11" s="40" customFormat="1" ht="20.100000000000001" customHeight="1">
      <c r="A285" s="60">
        <f t="shared" si="4"/>
        <v>275</v>
      </c>
      <c r="B285" s="60">
        <v>1</v>
      </c>
      <c r="C285" s="60" t="s">
        <v>671</v>
      </c>
      <c r="D285" s="65" t="s">
        <v>6</v>
      </c>
      <c r="E285" s="67" t="s">
        <v>433</v>
      </c>
      <c r="F285" s="60">
        <v>13</v>
      </c>
      <c r="G285" s="61" t="s">
        <v>602</v>
      </c>
      <c r="H285" s="61" t="s">
        <v>218</v>
      </c>
      <c r="I285" s="60" t="s">
        <v>689</v>
      </c>
      <c r="J285" s="70" t="s">
        <v>690</v>
      </c>
      <c r="K285" s="70"/>
    </row>
    <row r="286" spans="1:11" s="40" customFormat="1" ht="20.100000000000001" customHeight="1">
      <c r="A286" s="60">
        <f t="shared" si="4"/>
        <v>276</v>
      </c>
      <c r="B286" s="60">
        <v>1</v>
      </c>
      <c r="C286" s="60" t="s">
        <v>661</v>
      </c>
      <c r="D286" s="65" t="s">
        <v>23</v>
      </c>
      <c r="E286" s="67" t="s">
        <v>493</v>
      </c>
      <c r="F286" s="60">
        <v>13</v>
      </c>
      <c r="G286" s="61" t="s">
        <v>602</v>
      </c>
      <c r="H286" s="61" t="s">
        <v>218</v>
      </c>
      <c r="I286" s="60" t="s">
        <v>689</v>
      </c>
      <c r="J286" s="70" t="s">
        <v>690</v>
      </c>
      <c r="K286" s="70"/>
    </row>
    <row r="287" spans="1:11" s="40" customFormat="1" ht="20.100000000000001" customHeight="1">
      <c r="A287" s="60">
        <f t="shared" si="4"/>
        <v>277</v>
      </c>
      <c r="B287" s="60">
        <v>1</v>
      </c>
      <c r="C287" s="60" t="s">
        <v>784</v>
      </c>
      <c r="D287" s="65" t="s">
        <v>495</v>
      </c>
      <c r="E287" s="67" t="s">
        <v>1081</v>
      </c>
      <c r="F287" s="60">
        <v>13</v>
      </c>
      <c r="G287" s="61" t="s">
        <v>1008</v>
      </c>
      <c r="H287" s="61" t="s">
        <v>219</v>
      </c>
      <c r="I287" s="60" t="s">
        <v>299</v>
      </c>
      <c r="J287" s="70" t="s">
        <v>380</v>
      </c>
      <c r="K287" s="70"/>
    </row>
    <row r="288" spans="1:11" s="40" customFormat="1" ht="20.100000000000001" customHeight="1">
      <c r="A288" s="60">
        <f t="shared" si="4"/>
        <v>278</v>
      </c>
      <c r="B288" s="60">
        <v>1</v>
      </c>
      <c r="C288" s="60" t="s">
        <v>83</v>
      </c>
      <c r="D288" s="65" t="s">
        <v>142</v>
      </c>
      <c r="E288" s="67" t="s">
        <v>1051</v>
      </c>
      <c r="F288" s="60">
        <v>13</v>
      </c>
      <c r="G288" s="61" t="s">
        <v>1008</v>
      </c>
      <c r="H288" s="61" t="s">
        <v>219</v>
      </c>
      <c r="I288" s="60" t="s">
        <v>299</v>
      </c>
      <c r="J288" s="70" t="s">
        <v>380</v>
      </c>
      <c r="K288" s="70"/>
    </row>
    <row r="289" spans="1:11" s="40" customFormat="1" ht="20.100000000000001" customHeight="1">
      <c r="A289" s="60">
        <f t="shared" si="4"/>
        <v>279</v>
      </c>
      <c r="B289" s="60">
        <v>1</v>
      </c>
      <c r="C289" s="60" t="s">
        <v>84</v>
      </c>
      <c r="D289" s="65" t="s">
        <v>143</v>
      </c>
      <c r="E289" s="67" t="s">
        <v>1018</v>
      </c>
      <c r="F289" s="60">
        <v>13</v>
      </c>
      <c r="G289" s="61" t="s">
        <v>1008</v>
      </c>
      <c r="H289" s="61" t="s">
        <v>219</v>
      </c>
      <c r="I289" s="60" t="s">
        <v>299</v>
      </c>
      <c r="J289" s="61" t="s">
        <v>380</v>
      </c>
      <c r="K289" s="61"/>
    </row>
    <row r="290" spans="1:11" s="40" customFormat="1" ht="20.100000000000001" customHeight="1">
      <c r="A290" s="60">
        <f t="shared" si="4"/>
        <v>280</v>
      </c>
      <c r="B290" s="60">
        <v>1</v>
      </c>
      <c r="C290" s="60" t="s">
        <v>965</v>
      </c>
      <c r="D290" s="65" t="s">
        <v>439</v>
      </c>
      <c r="E290" s="67" t="s">
        <v>1058</v>
      </c>
      <c r="F290" s="60">
        <v>13</v>
      </c>
      <c r="G290" s="61" t="s">
        <v>1008</v>
      </c>
      <c r="H290" s="61" t="s">
        <v>219</v>
      </c>
      <c r="I290" s="60" t="s">
        <v>299</v>
      </c>
      <c r="J290" s="61" t="s">
        <v>380</v>
      </c>
      <c r="K290" s="61"/>
    </row>
    <row r="291" spans="1:11" s="40" customFormat="1" ht="20.100000000000001" customHeight="1">
      <c r="A291" s="60">
        <f t="shared" si="4"/>
        <v>281</v>
      </c>
      <c r="B291" s="60">
        <v>1</v>
      </c>
      <c r="C291" s="60" t="s">
        <v>783</v>
      </c>
      <c r="D291" s="65" t="s">
        <v>494</v>
      </c>
      <c r="E291" s="67" t="s">
        <v>431</v>
      </c>
      <c r="F291" s="60">
        <v>13</v>
      </c>
      <c r="G291" s="61" t="s">
        <v>1008</v>
      </c>
      <c r="H291" s="61" t="s">
        <v>666</v>
      </c>
      <c r="I291" s="60" t="s">
        <v>663</v>
      </c>
      <c r="J291" s="70" t="s">
        <v>665</v>
      </c>
      <c r="K291" s="70"/>
    </row>
    <row r="292" spans="1:11" s="40" customFormat="1" ht="20.100000000000001" customHeight="1">
      <c r="A292" s="60">
        <f t="shared" si="4"/>
        <v>282</v>
      </c>
      <c r="B292" s="60">
        <v>1</v>
      </c>
      <c r="C292" s="60" t="s">
        <v>784</v>
      </c>
      <c r="D292" s="65" t="s">
        <v>495</v>
      </c>
      <c r="E292" s="67" t="s">
        <v>1081</v>
      </c>
      <c r="F292" s="60">
        <v>13</v>
      </c>
      <c r="G292" s="61" t="s">
        <v>1008</v>
      </c>
      <c r="H292" s="61" t="s">
        <v>666</v>
      </c>
      <c r="I292" s="60" t="s">
        <v>663</v>
      </c>
      <c r="J292" s="70" t="s">
        <v>665</v>
      </c>
      <c r="K292" s="70"/>
    </row>
    <row r="293" spans="1:11" s="40" customFormat="1" ht="20.100000000000001" customHeight="1">
      <c r="A293" s="60">
        <f t="shared" si="4"/>
        <v>283</v>
      </c>
      <c r="B293" s="60">
        <v>1</v>
      </c>
      <c r="C293" s="60" t="s">
        <v>785</v>
      </c>
      <c r="D293" s="65" t="s">
        <v>439</v>
      </c>
      <c r="E293" s="67" t="s">
        <v>496</v>
      </c>
      <c r="F293" s="60">
        <v>13</v>
      </c>
      <c r="G293" s="61" t="s">
        <v>1009</v>
      </c>
      <c r="H293" s="61" t="s">
        <v>220</v>
      </c>
      <c r="I293" s="60" t="s">
        <v>300</v>
      </c>
      <c r="J293" s="70" t="s">
        <v>344</v>
      </c>
      <c r="K293" s="70"/>
    </row>
    <row r="294" spans="1:11" s="40" customFormat="1" ht="20.100000000000001" customHeight="1">
      <c r="A294" s="60">
        <f t="shared" si="4"/>
        <v>284</v>
      </c>
      <c r="B294" s="60">
        <v>1</v>
      </c>
      <c r="C294" s="60" t="s">
        <v>786</v>
      </c>
      <c r="D294" s="65" t="s">
        <v>497</v>
      </c>
      <c r="E294" s="67" t="s">
        <v>498</v>
      </c>
      <c r="F294" s="60">
        <v>13</v>
      </c>
      <c r="G294" s="61" t="s">
        <v>1009</v>
      </c>
      <c r="H294" s="61" t="s">
        <v>220</v>
      </c>
      <c r="I294" s="60" t="s">
        <v>300</v>
      </c>
      <c r="J294" s="70" t="s">
        <v>344</v>
      </c>
      <c r="K294" s="70"/>
    </row>
    <row r="295" spans="1:11" s="40" customFormat="1" ht="20.100000000000001" customHeight="1">
      <c r="A295" s="60">
        <f t="shared" si="4"/>
        <v>285</v>
      </c>
      <c r="B295" s="60">
        <v>1</v>
      </c>
      <c r="C295" s="60" t="s">
        <v>967</v>
      </c>
      <c r="D295" s="65" t="s">
        <v>543</v>
      </c>
      <c r="E295" s="67" t="s">
        <v>525</v>
      </c>
      <c r="F295" s="60">
        <v>13</v>
      </c>
      <c r="G295" s="61" t="s">
        <v>1009</v>
      </c>
      <c r="H295" s="61" t="s">
        <v>220</v>
      </c>
      <c r="I295" s="60" t="s">
        <v>300</v>
      </c>
      <c r="J295" s="70" t="s">
        <v>344</v>
      </c>
      <c r="K295" s="70"/>
    </row>
    <row r="296" spans="1:11" s="40" customFormat="1" ht="20.100000000000001" customHeight="1">
      <c r="A296" s="60">
        <f t="shared" si="4"/>
        <v>286</v>
      </c>
      <c r="B296" s="60">
        <v>1</v>
      </c>
      <c r="C296" s="60" t="s">
        <v>966</v>
      </c>
      <c r="D296" s="65" t="s">
        <v>542</v>
      </c>
      <c r="E296" s="67" t="s">
        <v>535</v>
      </c>
      <c r="F296" s="60">
        <v>13</v>
      </c>
      <c r="G296" s="61" t="s">
        <v>1009</v>
      </c>
      <c r="H296" s="61" t="s">
        <v>221</v>
      </c>
      <c r="I296" s="60" t="s">
        <v>301</v>
      </c>
      <c r="J296" s="61" t="s">
        <v>381</v>
      </c>
      <c r="K296" s="61"/>
    </row>
    <row r="297" spans="1:11" s="40" customFormat="1" ht="20.100000000000001" customHeight="1">
      <c r="A297" s="60">
        <f t="shared" si="4"/>
        <v>287</v>
      </c>
      <c r="B297" s="60">
        <v>1</v>
      </c>
      <c r="C297" s="60" t="s">
        <v>786</v>
      </c>
      <c r="D297" s="65" t="s">
        <v>497</v>
      </c>
      <c r="E297" s="67" t="s">
        <v>498</v>
      </c>
      <c r="F297" s="60">
        <v>13</v>
      </c>
      <c r="G297" s="61" t="s">
        <v>1009</v>
      </c>
      <c r="H297" s="61" t="s">
        <v>221</v>
      </c>
      <c r="I297" s="60" t="s">
        <v>301</v>
      </c>
      <c r="J297" s="61" t="s">
        <v>381</v>
      </c>
      <c r="K297" s="61"/>
    </row>
    <row r="298" spans="1:11" s="40" customFormat="1" ht="20.100000000000001" customHeight="1">
      <c r="A298" s="60">
        <f t="shared" si="4"/>
        <v>288</v>
      </c>
      <c r="B298" s="60">
        <v>1</v>
      </c>
      <c r="C298" s="60" t="s">
        <v>967</v>
      </c>
      <c r="D298" s="65" t="s">
        <v>543</v>
      </c>
      <c r="E298" s="67" t="s">
        <v>525</v>
      </c>
      <c r="F298" s="60">
        <v>13</v>
      </c>
      <c r="G298" s="61" t="s">
        <v>1009</v>
      </c>
      <c r="H298" s="61" t="s">
        <v>221</v>
      </c>
      <c r="I298" s="60" t="s">
        <v>301</v>
      </c>
      <c r="J298" s="61" t="s">
        <v>381</v>
      </c>
      <c r="K298" s="61"/>
    </row>
    <row r="299" spans="1:11" s="40" customFormat="1" ht="20.100000000000001" customHeight="1">
      <c r="A299" s="60">
        <f t="shared" si="4"/>
        <v>289</v>
      </c>
      <c r="B299" s="60">
        <v>1</v>
      </c>
      <c r="C299" s="60" t="s">
        <v>787</v>
      </c>
      <c r="D299" s="65" t="s">
        <v>499</v>
      </c>
      <c r="E299" s="67" t="s">
        <v>9</v>
      </c>
      <c r="F299" s="60">
        <v>13</v>
      </c>
      <c r="G299" s="61" t="s">
        <v>603</v>
      </c>
      <c r="H299" s="61" t="s">
        <v>711</v>
      </c>
      <c r="I299" s="60" t="s">
        <v>302</v>
      </c>
      <c r="J299" s="61" t="s">
        <v>382</v>
      </c>
      <c r="K299" s="61"/>
    </row>
    <row r="300" spans="1:11" s="40" customFormat="1" ht="20.100000000000001" customHeight="1">
      <c r="A300" s="60">
        <f t="shared" si="4"/>
        <v>290</v>
      </c>
      <c r="B300" s="60">
        <v>1</v>
      </c>
      <c r="C300" s="60" t="s">
        <v>788</v>
      </c>
      <c r="D300" s="65" t="s">
        <v>501</v>
      </c>
      <c r="E300" s="67" t="s">
        <v>502</v>
      </c>
      <c r="F300" s="60">
        <v>13</v>
      </c>
      <c r="G300" s="61" t="s">
        <v>603</v>
      </c>
      <c r="H300" s="61" t="s">
        <v>711</v>
      </c>
      <c r="I300" s="60" t="s">
        <v>302</v>
      </c>
      <c r="J300" s="70" t="s">
        <v>382</v>
      </c>
      <c r="K300" s="70"/>
    </row>
    <row r="301" spans="1:11" s="40" customFormat="1" ht="20.100000000000001" customHeight="1">
      <c r="A301" s="60">
        <f t="shared" si="4"/>
        <v>291</v>
      </c>
      <c r="B301" s="60">
        <v>1</v>
      </c>
      <c r="C301" s="60" t="s">
        <v>662</v>
      </c>
      <c r="D301" s="65" t="s">
        <v>7</v>
      </c>
      <c r="E301" s="67" t="s">
        <v>30</v>
      </c>
      <c r="F301" s="60">
        <v>13</v>
      </c>
      <c r="G301" s="61" t="s">
        <v>603</v>
      </c>
      <c r="H301" s="61" t="s">
        <v>711</v>
      </c>
      <c r="I301" s="60" t="s">
        <v>302</v>
      </c>
      <c r="J301" s="70" t="s">
        <v>382</v>
      </c>
      <c r="K301" s="70"/>
    </row>
    <row r="302" spans="1:11" s="40" customFormat="1" ht="20.100000000000001" customHeight="1">
      <c r="A302" s="60">
        <f t="shared" si="4"/>
        <v>292</v>
      </c>
      <c r="B302" s="60">
        <v>1</v>
      </c>
      <c r="C302" s="60" t="s">
        <v>975</v>
      </c>
      <c r="D302" s="65" t="s">
        <v>551</v>
      </c>
      <c r="E302" s="67" t="s">
        <v>1024</v>
      </c>
      <c r="F302" s="60">
        <v>3</v>
      </c>
      <c r="G302" s="61" t="s">
        <v>612</v>
      </c>
      <c r="H302" s="61" t="s">
        <v>222</v>
      </c>
      <c r="I302" s="60" t="s">
        <v>303</v>
      </c>
      <c r="J302" s="61" t="s">
        <v>383</v>
      </c>
      <c r="K302" s="61"/>
    </row>
    <row r="303" spans="1:11" s="40" customFormat="1" ht="20.100000000000001" customHeight="1">
      <c r="A303" s="60">
        <f t="shared" si="4"/>
        <v>293</v>
      </c>
      <c r="B303" s="60">
        <v>1</v>
      </c>
      <c r="C303" s="60" t="s">
        <v>978</v>
      </c>
      <c r="D303" s="65" t="s">
        <v>554</v>
      </c>
      <c r="E303" s="67" t="s">
        <v>45</v>
      </c>
      <c r="F303" s="60">
        <v>3</v>
      </c>
      <c r="G303" s="61" t="s">
        <v>612</v>
      </c>
      <c r="H303" s="61" t="s">
        <v>222</v>
      </c>
      <c r="I303" s="60" t="s">
        <v>303</v>
      </c>
      <c r="J303" s="61" t="s">
        <v>383</v>
      </c>
      <c r="K303" s="61"/>
    </row>
    <row r="304" spans="1:11" s="40" customFormat="1" ht="20.100000000000001" customHeight="1">
      <c r="A304" s="60">
        <f t="shared" si="4"/>
        <v>294</v>
      </c>
      <c r="B304" s="60">
        <v>1</v>
      </c>
      <c r="C304" s="60" t="s">
        <v>976</v>
      </c>
      <c r="D304" s="65" t="s">
        <v>552</v>
      </c>
      <c r="E304" s="67" t="s">
        <v>553</v>
      </c>
      <c r="F304" s="60">
        <v>3</v>
      </c>
      <c r="G304" s="61" t="s">
        <v>612</v>
      </c>
      <c r="H304" s="61" t="s">
        <v>222</v>
      </c>
      <c r="I304" s="60" t="s">
        <v>303</v>
      </c>
      <c r="J304" s="61" t="s">
        <v>383</v>
      </c>
      <c r="K304" s="61"/>
    </row>
    <row r="305" spans="1:11" s="40" customFormat="1" ht="20.100000000000001" customHeight="1">
      <c r="A305" s="60">
        <f t="shared" si="4"/>
        <v>295</v>
      </c>
      <c r="B305" s="60">
        <v>1</v>
      </c>
      <c r="C305" s="60" t="s">
        <v>977</v>
      </c>
      <c r="D305" s="65" t="s">
        <v>1076</v>
      </c>
      <c r="E305" s="67" t="s">
        <v>19</v>
      </c>
      <c r="F305" s="60">
        <v>3</v>
      </c>
      <c r="G305" s="61" t="s">
        <v>612</v>
      </c>
      <c r="H305" s="61" t="s">
        <v>992</v>
      </c>
      <c r="I305" s="60" t="s">
        <v>304</v>
      </c>
      <c r="J305" s="61" t="s">
        <v>384</v>
      </c>
      <c r="K305" s="61"/>
    </row>
    <row r="306" spans="1:11" s="40" customFormat="1" ht="20.100000000000001" customHeight="1">
      <c r="A306" s="60">
        <f t="shared" si="4"/>
        <v>296</v>
      </c>
      <c r="B306" s="60">
        <v>1</v>
      </c>
      <c r="C306" s="60" t="s">
        <v>978</v>
      </c>
      <c r="D306" s="65" t="s">
        <v>554</v>
      </c>
      <c r="E306" s="67" t="s">
        <v>45</v>
      </c>
      <c r="F306" s="60">
        <v>3</v>
      </c>
      <c r="G306" s="61" t="s">
        <v>612</v>
      </c>
      <c r="H306" s="61" t="s">
        <v>992</v>
      </c>
      <c r="I306" s="60" t="s">
        <v>304</v>
      </c>
      <c r="J306" s="61" t="s">
        <v>384</v>
      </c>
      <c r="K306" s="61"/>
    </row>
    <row r="307" spans="1:11" s="40" customFormat="1" ht="20.100000000000001" customHeight="1">
      <c r="A307" s="60">
        <f t="shared" si="4"/>
        <v>297</v>
      </c>
      <c r="B307" s="60">
        <v>1</v>
      </c>
      <c r="C307" s="60" t="s">
        <v>979</v>
      </c>
      <c r="D307" s="65" t="s">
        <v>555</v>
      </c>
      <c r="E307" s="67" t="s">
        <v>556</v>
      </c>
      <c r="F307" s="60">
        <v>3</v>
      </c>
      <c r="G307" s="61" t="s">
        <v>612</v>
      </c>
      <c r="H307" s="61" t="s">
        <v>992</v>
      </c>
      <c r="I307" s="60" t="s">
        <v>304</v>
      </c>
      <c r="J307" s="61" t="s">
        <v>384</v>
      </c>
      <c r="K307" s="61"/>
    </row>
    <row r="308" spans="1:11" s="40" customFormat="1" ht="20.100000000000001" customHeight="1">
      <c r="A308" s="60">
        <f t="shared" si="4"/>
        <v>298</v>
      </c>
      <c r="B308" s="60">
        <v>1</v>
      </c>
      <c r="C308" s="60" t="s">
        <v>85</v>
      </c>
      <c r="D308" s="65" t="s">
        <v>837</v>
      </c>
      <c r="E308" s="67" t="s">
        <v>1035</v>
      </c>
      <c r="F308" s="60">
        <v>7</v>
      </c>
      <c r="G308" s="61" t="s">
        <v>585</v>
      </c>
      <c r="H308" s="61" t="s">
        <v>223</v>
      </c>
      <c r="I308" s="60" t="s">
        <v>668</v>
      </c>
      <c r="J308" s="61" t="s">
        <v>712</v>
      </c>
      <c r="K308" s="61"/>
    </row>
    <row r="309" spans="1:11" s="40" customFormat="1" ht="20.100000000000001" customHeight="1">
      <c r="A309" s="60">
        <f t="shared" si="4"/>
        <v>299</v>
      </c>
      <c r="B309" s="60">
        <v>1</v>
      </c>
      <c r="C309" s="60" t="s">
        <v>86</v>
      </c>
      <c r="D309" s="65" t="s">
        <v>422</v>
      </c>
      <c r="E309" s="67" t="s">
        <v>144</v>
      </c>
      <c r="F309" s="60">
        <v>7</v>
      </c>
      <c r="G309" s="61" t="s">
        <v>585</v>
      </c>
      <c r="H309" s="61" t="s">
        <v>223</v>
      </c>
      <c r="I309" s="60" t="s">
        <v>668</v>
      </c>
      <c r="J309" s="61" t="s">
        <v>712</v>
      </c>
      <c r="K309" s="61"/>
    </row>
    <row r="310" spans="1:11" s="40" customFormat="1" ht="20.100000000000001" customHeight="1">
      <c r="A310" s="60">
        <f t="shared" si="4"/>
        <v>300</v>
      </c>
      <c r="B310" s="60">
        <v>1</v>
      </c>
      <c r="C310" s="60" t="s">
        <v>790</v>
      </c>
      <c r="D310" s="65" t="s">
        <v>430</v>
      </c>
      <c r="E310" s="67" t="s">
        <v>431</v>
      </c>
      <c r="F310" s="60">
        <v>7</v>
      </c>
      <c r="G310" s="61" t="s">
        <v>586</v>
      </c>
      <c r="H310" s="61" t="s">
        <v>224</v>
      </c>
      <c r="I310" s="60" t="s">
        <v>789</v>
      </c>
      <c r="J310" s="61" t="s">
        <v>713</v>
      </c>
      <c r="K310" s="61"/>
    </row>
    <row r="311" spans="1:11" s="40" customFormat="1" ht="20.100000000000001" customHeight="1">
      <c r="A311" s="60">
        <f t="shared" si="4"/>
        <v>301</v>
      </c>
      <c r="B311" s="60">
        <v>1</v>
      </c>
      <c r="C311" s="60" t="s">
        <v>791</v>
      </c>
      <c r="D311" s="65" t="s">
        <v>432</v>
      </c>
      <c r="E311" s="67" t="s">
        <v>433</v>
      </c>
      <c r="F311" s="60">
        <v>7</v>
      </c>
      <c r="G311" s="61" t="s">
        <v>586</v>
      </c>
      <c r="H311" s="61" t="s">
        <v>224</v>
      </c>
      <c r="I311" s="60" t="s">
        <v>789</v>
      </c>
      <c r="J311" s="61" t="s">
        <v>713</v>
      </c>
      <c r="K311" s="61"/>
    </row>
    <row r="312" spans="1:11" s="40" customFormat="1" ht="20.100000000000001" customHeight="1">
      <c r="A312" s="60">
        <f t="shared" si="4"/>
        <v>302</v>
      </c>
      <c r="B312" s="60">
        <v>1</v>
      </c>
      <c r="C312" s="60" t="s">
        <v>1014</v>
      </c>
      <c r="D312" s="65" t="s">
        <v>557</v>
      </c>
      <c r="E312" s="67" t="s">
        <v>558</v>
      </c>
      <c r="F312" s="60">
        <v>7</v>
      </c>
      <c r="G312" s="61" t="s">
        <v>586</v>
      </c>
      <c r="H312" s="61" t="s">
        <v>224</v>
      </c>
      <c r="I312" s="60" t="s">
        <v>789</v>
      </c>
      <c r="J312" s="70" t="s">
        <v>713</v>
      </c>
      <c r="K312" s="70"/>
    </row>
    <row r="313" spans="1:11" s="40" customFormat="1" ht="20.100000000000001" customHeight="1">
      <c r="A313" s="60">
        <f t="shared" si="4"/>
        <v>303</v>
      </c>
      <c r="B313" s="60">
        <v>1</v>
      </c>
      <c r="C313" s="60" t="s">
        <v>667</v>
      </c>
      <c r="D313" s="65" t="s">
        <v>434</v>
      </c>
      <c r="E313" s="67" t="s">
        <v>425</v>
      </c>
      <c r="F313" s="60">
        <v>7</v>
      </c>
      <c r="G313" s="61" t="s">
        <v>586</v>
      </c>
      <c r="H313" s="61" t="s">
        <v>224</v>
      </c>
      <c r="I313" s="60" t="s">
        <v>789</v>
      </c>
      <c r="J313" s="70" t="s">
        <v>713</v>
      </c>
      <c r="K313" s="70"/>
    </row>
    <row r="314" spans="1:11" s="40" customFormat="1" ht="20.100000000000001" customHeight="1">
      <c r="A314" s="60">
        <f t="shared" si="4"/>
        <v>304</v>
      </c>
      <c r="B314" s="60">
        <v>1</v>
      </c>
      <c r="C314" s="60" t="s">
        <v>793</v>
      </c>
      <c r="D314" s="65" t="s">
        <v>436</v>
      </c>
      <c r="E314" s="67" t="s">
        <v>1049</v>
      </c>
      <c r="F314" s="60">
        <v>7</v>
      </c>
      <c r="G314" s="61" t="s">
        <v>587</v>
      </c>
      <c r="H314" s="61" t="s">
        <v>225</v>
      </c>
      <c r="I314" s="60" t="s">
        <v>305</v>
      </c>
      <c r="J314" s="70" t="s">
        <v>385</v>
      </c>
      <c r="K314" s="70"/>
    </row>
    <row r="315" spans="1:11" s="40" customFormat="1" ht="20.100000000000001" customHeight="1">
      <c r="A315" s="60">
        <f t="shared" si="4"/>
        <v>305</v>
      </c>
      <c r="B315" s="60">
        <v>1</v>
      </c>
      <c r="C315" s="60" t="s">
        <v>796</v>
      </c>
      <c r="D315" s="65" t="s">
        <v>437</v>
      </c>
      <c r="E315" s="67" t="s">
        <v>438</v>
      </c>
      <c r="F315" s="60">
        <v>7</v>
      </c>
      <c r="G315" s="61" t="s">
        <v>587</v>
      </c>
      <c r="H315" s="61" t="s">
        <v>225</v>
      </c>
      <c r="I315" s="60" t="s">
        <v>305</v>
      </c>
      <c r="J315" s="70" t="s">
        <v>385</v>
      </c>
      <c r="K315" s="70"/>
    </row>
    <row r="316" spans="1:11" s="40" customFormat="1" ht="20.100000000000001" customHeight="1">
      <c r="A316" s="60">
        <f t="shared" si="4"/>
        <v>306</v>
      </c>
      <c r="B316" s="60">
        <v>1</v>
      </c>
      <c r="C316" s="60" t="s">
        <v>794</v>
      </c>
      <c r="D316" s="65" t="s">
        <v>435</v>
      </c>
      <c r="E316" s="67" t="s">
        <v>33</v>
      </c>
      <c r="F316" s="60">
        <v>7</v>
      </c>
      <c r="G316" s="61" t="s">
        <v>587</v>
      </c>
      <c r="H316" s="61" t="s">
        <v>225</v>
      </c>
      <c r="I316" s="60" t="s">
        <v>305</v>
      </c>
      <c r="J316" s="70" t="s">
        <v>385</v>
      </c>
      <c r="K316" s="70"/>
    </row>
    <row r="317" spans="1:11" s="40" customFormat="1" ht="20.100000000000001" customHeight="1">
      <c r="A317" s="60">
        <f t="shared" si="4"/>
        <v>307</v>
      </c>
      <c r="B317" s="60">
        <v>1</v>
      </c>
      <c r="C317" s="60" t="s">
        <v>87</v>
      </c>
      <c r="D317" s="65" t="s">
        <v>541</v>
      </c>
      <c r="E317" s="67" t="s">
        <v>44</v>
      </c>
      <c r="F317" s="60">
        <v>7</v>
      </c>
      <c r="G317" s="61" t="s">
        <v>587</v>
      </c>
      <c r="H317" s="61" t="s">
        <v>225</v>
      </c>
      <c r="I317" s="60" t="s">
        <v>305</v>
      </c>
      <c r="J317" s="70" t="s">
        <v>385</v>
      </c>
      <c r="K317" s="70"/>
    </row>
    <row r="318" spans="1:11" s="40" customFormat="1" ht="20.100000000000001" customHeight="1">
      <c r="A318" s="60">
        <f t="shared" si="4"/>
        <v>308</v>
      </c>
      <c r="B318" s="60">
        <v>1</v>
      </c>
      <c r="C318" s="60" t="s">
        <v>797</v>
      </c>
      <c r="D318" s="65" t="s">
        <v>51</v>
      </c>
      <c r="E318" s="67" t="s">
        <v>41</v>
      </c>
      <c r="F318" s="60">
        <v>7</v>
      </c>
      <c r="G318" s="61" t="s">
        <v>587</v>
      </c>
      <c r="H318" s="61" t="s">
        <v>226</v>
      </c>
      <c r="I318" s="60" t="s">
        <v>306</v>
      </c>
      <c r="J318" s="61" t="s">
        <v>386</v>
      </c>
      <c r="K318" s="61"/>
    </row>
    <row r="319" spans="1:11" s="40" customFormat="1" ht="20.100000000000001" customHeight="1">
      <c r="A319" s="60">
        <f t="shared" si="4"/>
        <v>309</v>
      </c>
      <c r="B319" s="60">
        <v>1</v>
      </c>
      <c r="C319" s="60" t="s">
        <v>793</v>
      </c>
      <c r="D319" s="65" t="s">
        <v>436</v>
      </c>
      <c r="E319" s="67" t="s">
        <v>1049</v>
      </c>
      <c r="F319" s="60">
        <v>7</v>
      </c>
      <c r="G319" s="61" t="s">
        <v>587</v>
      </c>
      <c r="H319" s="61" t="s">
        <v>226</v>
      </c>
      <c r="I319" s="60" t="s">
        <v>306</v>
      </c>
      <c r="J319" s="61" t="s">
        <v>386</v>
      </c>
      <c r="K319" s="61"/>
    </row>
    <row r="320" spans="1:11" s="40" customFormat="1" ht="20.100000000000001" customHeight="1">
      <c r="A320" s="60">
        <f t="shared" si="4"/>
        <v>310</v>
      </c>
      <c r="B320" s="60">
        <v>1</v>
      </c>
      <c r="C320" s="60" t="s">
        <v>87</v>
      </c>
      <c r="D320" s="65" t="s">
        <v>541</v>
      </c>
      <c r="E320" s="67" t="s">
        <v>44</v>
      </c>
      <c r="F320" s="60">
        <v>7</v>
      </c>
      <c r="G320" s="61" t="s">
        <v>587</v>
      </c>
      <c r="H320" s="61" t="s">
        <v>226</v>
      </c>
      <c r="I320" s="60" t="s">
        <v>306</v>
      </c>
      <c r="J320" s="61" t="s">
        <v>386</v>
      </c>
      <c r="K320" s="61"/>
    </row>
    <row r="321" spans="1:11" s="40" customFormat="1" ht="20.100000000000001" customHeight="1">
      <c r="A321" s="60">
        <f t="shared" si="4"/>
        <v>311</v>
      </c>
      <c r="B321" s="60">
        <v>1</v>
      </c>
      <c r="C321" s="60" t="s">
        <v>792</v>
      </c>
      <c r="D321" s="65" t="s">
        <v>440</v>
      </c>
      <c r="E321" s="67" t="s">
        <v>1062</v>
      </c>
      <c r="F321" s="60">
        <v>7</v>
      </c>
      <c r="G321" s="61" t="s">
        <v>587</v>
      </c>
      <c r="H321" s="61" t="s">
        <v>226</v>
      </c>
      <c r="I321" s="60" t="s">
        <v>306</v>
      </c>
      <c r="J321" s="61" t="s">
        <v>386</v>
      </c>
      <c r="K321" s="61"/>
    </row>
    <row r="322" spans="1:11" s="40" customFormat="1" ht="20.100000000000001" customHeight="1">
      <c r="A322" s="60">
        <f t="shared" si="4"/>
        <v>312</v>
      </c>
      <c r="B322" s="60">
        <v>1</v>
      </c>
      <c r="C322" s="60" t="s">
        <v>793</v>
      </c>
      <c r="D322" s="65" t="s">
        <v>436</v>
      </c>
      <c r="E322" s="67" t="s">
        <v>1049</v>
      </c>
      <c r="F322" s="60">
        <v>7</v>
      </c>
      <c r="G322" s="61" t="s">
        <v>587</v>
      </c>
      <c r="H322" s="70" t="s">
        <v>984</v>
      </c>
      <c r="I322" s="60" t="s">
        <v>307</v>
      </c>
      <c r="J322" s="70" t="s">
        <v>387</v>
      </c>
      <c r="K322" s="70"/>
    </row>
    <row r="323" spans="1:11" s="40" customFormat="1" ht="20.100000000000001" customHeight="1">
      <c r="A323" s="60">
        <f t="shared" si="4"/>
        <v>313</v>
      </c>
      <c r="B323" s="60">
        <v>1</v>
      </c>
      <c r="C323" s="60" t="s">
        <v>797</v>
      </c>
      <c r="D323" s="65" t="s">
        <v>51</v>
      </c>
      <c r="E323" s="67" t="s">
        <v>41</v>
      </c>
      <c r="F323" s="60">
        <v>7</v>
      </c>
      <c r="G323" s="61" t="s">
        <v>587</v>
      </c>
      <c r="H323" s="70" t="s">
        <v>984</v>
      </c>
      <c r="I323" s="60" t="s">
        <v>307</v>
      </c>
      <c r="J323" s="70" t="s">
        <v>387</v>
      </c>
      <c r="K323" s="70"/>
    </row>
    <row r="324" spans="1:11" s="40" customFormat="1" ht="20.100000000000001" customHeight="1">
      <c r="A324" s="60">
        <f t="shared" si="4"/>
        <v>314</v>
      </c>
      <c r="B324" s="60">
        <v>1</v>
      </c>
      <c r="C324" s="60" t="s">
        <v>795</v>
      </c>
      <c r="D324" s="65" t="s">
        <v>22</v>
      </c>
      <c r="E324" s="67" t="s">
        <v>1029</v>
      </c>
      <c r="F324" s="60">
        <v>7</v>
      </c>
      <c r="G324" s="61" t="s">
        <v>587</v>
      </c>
      <c r="H324" s="70" t="s">
        <v>984</v>
      </c>
      <c r="I324" s="60" t="s">
        <v>307</v>
      </c>
      <c r="J324" s="70" t="s">
        <v>387</v>
      </c>
      <c r="K324" s="70"/>
    </row>
    <row r="325" spans="1:11" s="40" customFormat="1" ht="20.100000000000001" customHeight="1">
      <c r="A325" s="60">
        <f t="shared" si="4"/>
        <v>315</v>
      </c>
      <c r="B325" s="60">
        <v>1</v>
      </c>
      <c r="C325" s="60" t="s">
        <v>87</v>
      </c>
      <c r="D325" s="65" t="s">
        <v>541</v>
      </c>
      <c r="E325" s="67" t="s">
        <v>44</v>
      </c>
      <c r="F325" s="60">
        <v>7</v>
      </c>
      <c r="G325" s="61" t="s">
        <v>587</v>
      </c>
      <c r="H325" s="70" t="s">
        <v>984</v>
      </c>
      <c r="I325" s="60" t="s">
        <v>307</v>
      </c>
      <c r="J325" s="70" t="s">
        <v>387</v>
      </c>
      <c r="K325" s="70"/>
    </row>
    <row r="326" spans="1:11" s="40" customFormat="1" ht="20.100000000000001" customHeight="1">
      <c r="A326" s="60">
        <f t="shared" si="4"/>
        <v>316</v>
      </c>
      <c r="B326" s="60">
        <v>1</v>
      </c>
      <c r="C326" s="60" t="s">
        <v>980</v>
      </c>
      <c r="D326" s="65" t="s">
        <v>559</v>
      </c>
      <c r="E326" s="67" t="s">
        <v>560</v>
      </c>
      <c r="F326" s="60">
        <v>9</v>
      </c>
      <c r="G326" s="61" t="s">
        <v>613</v>
      </c>
      <c r="H326" s="70" t="s">
        <v>635</v>
      </c>
      <c r="I326" s="60" t="s">
        <v>308</v>
      </c>
      <c r="J326" s="70" t="s">
        <v>388</v>
      </c>
      <c r="K326" s="70"/>
    </row>
    <row r="327" spans="1:11" s="40" customFormat="1" ht="20.100000000000001" customHeight="1">
      <c r="A327" s="60">
        <f t="shared" si="4"/>
        <v>317</v>
      </c>
      <c r="B327" s="60">
        <v>1</v>
      </c>
      <c r="C327" s="60" t="s">
        <v>981</v>
      </c>
      <c r="D327" s="65" t="s">
        <v>561</v>
      </c>
      <c r="E327" s="67" t="s">
        <v>562</v>
      </c>
      <c r="F327" s="60">
        <v>9</v>
      </c>
      <c r="G327" s="61" t="s">
        <v>613</v>
      </c>
      <c r="H327" s="70" t="s">
        <v>635</v>
      </c>
      <c r="I327" s="60" t="s">
        <v>308</v>
      </c>
      <c r="J327" s="70" t="s">
        <v>388</v>
      </c>
      <c r="K327" s="70"/>
    </row>
    <row r="328" spans="1:11" s="40" customFormat="1" ht="20.100000000000001" customHeight="1">
      <c r="A328" s="60">
        <f t="shared" si="4"/>
        <v>318</v>
      </c>
      <c r="B328" s="60">
        <v>1</v>
      </c>
      <c r="C328" s="60" t="s">
        <v>982</v>
      </c>
      <c r="D328" s="65" t="s">
        <v>563</v>
      </c>
      <c r="E328" s="67" t="s">
        <v>1090</v>
      </c>
      <c r="F328" s="60">
        <v>9</v>
      </c>
      <c r="G328" s="61" t="s">
        <v>614</v>
      </c>
      <c r="H328" s="70" t="s">
        <v>635</v>
      </c>
      <c r="I328" s="60" t="s">
        <v>308</v>
      </c>
      <c r="J328" s="70" t="s">
        <v>388</v>
      </c>
      <c r="K328" s="70"/>
    </row>
    <row r="329" spans="1:11" s="40" customFormat="1" ht="20.100000000000001" customHeight="1">
      <c r="A329" s="60">
        <f t="shared" si="4"/>
        <v>319</v>
      </c>
      <c r="B329" s="60">
        <v>1</v>
      </c>
      <c r="C329" s="60" t="s">
        <v>980</v>
      </c>
      <c r="D329" s="65" t="s">
        <v>559</v>
      </c>
      <c r="E329" s="67" t="s">
        <v>560</v>
      </c>
      <c r="F329" s="60">
        <v>9</v>
      </c>
      <c r="G329" s="61" t="s">
        <v>613</v>
      </c>
      <c r="H329" s="70" t="s">
        <v>986</v>
      </c>
      <c r="I329" s="60" t="s">
        <v>1011</v>
      </c>
      <c r="J329" s="70" t="s">
        <v>1012</v>
      </c>
      <c r="K329" s="70"/>
    </row>
    <row r="330" spans="1:11" s="40" customFormat="1" ht="20.100000000000001" customHeight="1">
      <c r="A330" s="60">
        <f t="shared" si="4"/>
        <v>320</v>
      </c>
      <c r="B330" s="60">
        <v>1</v>
      </c>
      <c r="C330" s="60" t="s">
        <v>981</v>
      </c>
      <c r="D330" s="65" t="s">
        <v>561</v>
      </c>
      <c r="E330" s="67" t="s">
        <v>562</v>
      </c>
      <c r="F330" s="60">
        <v>9</v>
      </c>
      <c r="G330" s="61" t="s">
        <v>613</v>
      </c>
      <c r="H330" s="70" t="s">
        <v>986</v>
      </c>
      <c r="I330" s="60" t="s">
        <v>1011</v>
      </c>
      <c r="J330" s="70" t="s">
        <v>1012</v>
      </c>
      <c r="K330" s="70"/>
    </row>
    <row r="331" spans="1:11" s="40" customFormat="1" ht="20.100000000000001" customHeight="1">
      <c r="A331" s="60">
        <f t="shared" si="4"/>
        <v>321</v>
      </c>
      <c r="B331" s="60">
        <v>1</v>
      </c>
      <c r="C331" s="60" t="s">
        <v>982</v>
      </c>
      <c r="D331" s="65" t="s">
        <v>563</v>
      </c>
      <c r="E331" s="67" t="s">
        <v>1090</v>
      </c>
      <c r="F331" s="60">
        <v>9</v>
      </c>
      <c r="G331" s="61" t="s">
        <v>614</v>
      </c>
      <c r="H331" s="61" t="s">
        <v>986</v>
      </c>
      <c r="I331" s="60" t="s">
        <v>1011</v>
      </c>
      <c r="J331" s="61" t="s">
        <v>1012</v>
      </c>
      <c r="K331" s="61"/>
    </row>
    <row r="332" spans="1:11" s="40" customFormat="1" ht="20.100000000000001" customHeight="1">
      <c r="A332" s="60">
        <f t="shared" si="4"/>
        <v>322</v>
      </c>
      <c r="B332" s="60">
        <v>1</v>
      </c>
      <c r="C332" s="60" t="s">
        <v>983</v>
      </c>
      <c r="D332" s="65" t="s">
        <v>564</v>
      </c>
      <c r="E332" s="67" t="s">
        <v>1090</v>
      </c>
      <c r="F332" s="60">
        <v>9</v>
      </c>
      <c r="G332" s="61" t="s">
        <v>613</v>
      </c>
      <c r="H332" s="61" t="s">
        <v>985</v>
      </c>
      <c r="I332" s="60" t="s">
        <v>309</v>
      </c>
      <c r="J332" s="61" t="s">
        <v>389</v>
      </c>
      <c r="K332" s="61"/>
    </row>
    <row r="333" spans="1:11" s="40" customFormat="1" ht="20.100000000000001" customHeight="1">
      <c r="A333" s="60">
        <f t="shared" ref="A333:A442" si="5">A332+1</f>
        <v>323</v>
      </c>
      <c r="B333" s="60">
        <v>1</v>
      </c>
      <c r="C333" s="60" t="s">
        <v>981</v>
      </c>
      <c r="D333" s="65" t="s">
        <v>561</v>
      </c>
      <c r="E333" s="67" t="s">
        <v>562</v>
      </c>
      <c r="F333" s="60">
        <v>9</v>
      </c>
      <c r="G333" s="61" t="s">
        <v>613</v>
      </c>
      <c r="H333" s="61" t="s">
        <v>985</v>
      </c>
      <c r="I333" s="60" t="s">
        <v>309</v>
      </c>
      <c r="J333" s="61" t="s">
        <v>389</v>
      </c>
      <c r="K333" s="61"/>
    </row>
    <row r="334" spans="1:11" s="40" customFormat="1" ht="20.100000000000001" customHeight="1">
      <c r="A334" s="60">
        <f t="shared" si="5"/>
        <v>324</v>
      </c>
      <c r="B334" s="60">
        <v>1</v>
      </c>
      <c r="C334" s="60" t="s">
        <v>982</v>
      </c>
      <c r="D334" s="65" t="s">
        <v>563</v>
      </c>
      <c r="E334" s="67" t="s">
        <v>1090</v>
      </c>
      <c r="F334" s="60">
        <v>9</v>
      </c>
      <c r="G334" s="61" t="s">
        <v>614</v>
      </c>
      <c r="H334" s="61" t="s">
        <v>985</v>
      </c>
      <c r="I334" s="60" t="s">
        <v>309</v>
      </c>
      <c r="J334" s="61" t="s">
        <v>389</v>
      </c>
      <c r="K334" s="61"/>
    </row>
    <row r="335" spans="1:11" s="40" customFormat="1" ht="20.100000000000001" customHeight="1">
      <c r="A335" s="60">
        <f t="shared" si="5"/>
        <v>325</v>
      </c>
      <c r="B335" s="60">
        <v>1</v>
      </c>
      <c r="C335" s="60" t="s">
        <v>980</v>
      </c>
      <c r="D335" s="65" t="s">
        <v>559</v>
      </c>
      <c r="E335" s="67" t="s">
        <v>560</v>
      </c>
      <c r="F335" s="60">
        <v>9</v>
      </c>
      <c r="G335" s="61" t="s">
        <v>613</v>
      </c>
      <c r="H335" s="61" t="s">
        <v>227</v>
      </c>
      <c r="I335" s="60" t="s">
        <v>308</v>
      </c>
      <c r="J335" s="61" t="s">
        <v>388</v>
      </c>
      <c r="K335" s="61"/>
    </row>
    <row r="336" spans="1:11" s="40" customFormat="1" ht="20.100000000000001" customHeight="1">
      <c r="A336" s="60">
        <f t="shared" si="5"/>
        <v>326</v>
      </c>
      <c r="B336" s="60">
        <v>1</v>
      </c>
      <c r="C336" s="60" t="s">
        <v>981</v>
      </c>
      <c r="D336" s="65" t="s">
        <v>561</v>
      </c>
      <c r="E336" s="67" t="s">
        <v>562</v>
      </c>
      <c r="F336" s="60">
        <v>9</v>
      </c>
      <c r="G336" s="61" t="s">
        <v>613</v>
      </c>
      <c r="H336" s="61" t="s">
        <v>227</v>
      </c>
      <c r="I336" s="60" t="s">
        <v>308</v>
      </c>
      <c r="J336" s="61" t="s">
        <v>388</v>
      </c>
      <c r="K336" s="61"/>
    </row>
    <row r="337" spans="1:11" s="40" customFormat="1" ht="20.100000000000001" customHeight="1">
      <c r="A337" s="60">
        <f t="shared" si="5"/>
        <v>327</v>
      </c>
      <c r="B337" s="60">
        <v>1</v>
      </c>
      <c r="C337" s="60" t="s">
        <v>982</v>
      </c>
      <c r="D337" s="65" t="s">
        <v>563</v>
      </c>
      <c r="E337" s="67" t="s">
        <v>1090</v>
      </c>
      <c r="F337" s="60">
        <v>9</v>
      </c>
      <c r="G337" s="61" t="s">
        <v>614</v>
      </c>
      <c r="H337" s="61" t="s">
        <v>227</v>
      </c>
      <c r="I337" s="60" t="s">
        <v>308</v>
      </c>
      <c r="J337" s="70" t="s">
        <v>388</v>
      </c>
      <c r="K337" s="70"/>
    </row>
    <row r="338" spans="1:11" s="40" customFormat="1" ht="20.100000000000001" customHeight="1">
      <c r="A338" s="60">
        <f t="shared" si="5"/>
        <v>328</v>
      </c>
      <c r="B338" s="60">
        <v>1</v>
      </c>
      <c r="C338" s="60" t="s">
        <v>980</v>
      </c>
      <c r="D338" s="65" t="s">
        <v>559</v>
      </c>
      <c r="E338" s="67" t="s">
        <v>560</v>
      </c>
      <c r="F338" s="60">
        <v>9</v>
      </c>
      <c r="G338" s="61" t="s">
        <v>613</v>
      </c>
      <c r="H338" s="61" t="s">
        <v>228</v>
      </c>
      <c r="I338" s="60" t="s">
        <v>310</v>
      </c>
      <c r="J338" s="70" t="s">
        <v>390</v>
      </c>
      <c r="K338" s="70"/>
    </row>
    <row r="339" spans="1:11" s="40" customFormat="1" ht="20.100000000000001" customHeight="1">
      <c r="A339" s="60">
        <f t="shared" si="5"/>
        <v>329</v>
      </c>
      <c r="B339" s="60">
        <v>1</v>
      </c>
      <c r="C339" s="60" t="s">
        <v>981</v>
      </c>
      <c r="D339" s="65" t="s">
        <v>561</v>
      </c>
      <c r="E339" s="67" t="s">
        <v>562</v>
      </c>
      <c r="F339" s="60">
        <v>9</v>
      </c>
      <c r="G339" s="61" t="s">
        <v>613</v>
      </c>
      <c r="H339" s="61" t="s">
        <v>228</v>
      </c>
      <c r="I339" s="60" t="s">
        <v>310</v>
      </c>
      <c r="J339" s="70" t="s">
        <v>390</v>
      </c>
      <c r="K339" s="70"/>
    </row>
    <row r="340" spans="1:11" s="40" customFormat="1" ht="20.100000000000001" customHeight="1">
      <c r="A340" s="60">
        <f t="shared" si="5"/>
        <v>330</v>
      </c>
      <c r="B340" s="60">
        <v>1</v>
      </c>
      <c r="C340" s="60" t="s">
        <v>983</v>
      </c>
      <c r="D340" s="65" t="s">
        <v>564</v>
      </c>
      <c r="E340" s="67" t="s">
        <v>1090</v>
      </c>
      <c r="F340" s="60">
        <v>9</v>
      </c>
      <c r="G340" s="61" t="s">
        <v>613</v>
      </c>
      <c r="H340" s="70" t="s">
        <v>228</v>
      </c>
      <c r="I340" s="60" t="s">
        <v>310</v>
      </c>
      <c r="J340" s="70" t="s">
        <v>390</v>
      </c>
      <c r="K340" s="70"/>
    </row>
    <row r="341" spans="1:11" s="40" customFormat="1" ht="20.100000000000001" customHeight="1">
      <c r="A341" s="60">
        <f t="shared" si="5"/>
        <v>331</v>
      </c>
      <c r="B341" s="60">
        <v>1</v>
      </c>
      <c r="C341" s="60" t="s">
        <v>982</v>
      </c>
      <c r="D341" s="65" t="s">
        <v>563</v>
      </c>
      <c r="E341" s="67" t="s">
        <v>1090</v>
      </c>
      <c r="F341" s="60">
        <v>9</v>
      </c>
      <c r="G341" s="61" t="s">
        <v>614</v>
      </c>
      <c r="H341" s="70" t="s">
        <v>228</v>
      </c>
      <c r="I341" s="60" t="s">
        <v>310</v>
      </c>
      <c r="J341" s="70" t="s">
        <v>390</v>
      </c>
      <c r="K341" s="70"/>
    </row>
    <row r="342" spans="1:11" s="40" customFormat="1" ht="20.100000000000001" customHeight="1">
      <c r="A342" s="60">
        <f t="shared" si="5"/>
        <v>332</v>
      </c>
      <c r="B342" s="60">
        <v>1</v>
      </c>
      <c r="C342" s="60" t="s">
        <v>88</v>
      </c>
      <c r="D342" s="65" t="s">
        <v>145</v>
      </c>
      <c r="E342" s="67" t="s">
        <v>146</v>
      </c>
      <c r="F342" s="60">
        <v>9</v>
      </c>
      <c r="G342" s="61" t="s">
        <v>614</v>
      </c>
      <c r="H342" s="70" t="s">
        <v>229</v>
      </c>
      <c r="I342" s="60" t="s">
        <v>311</v>
      </c>
      <c r="J342" s="70" t="s">
        <v>391</v>
      </c>
      <c r="K342" s="70"/>
    </row>
    <row r="343" spans="1:11" s="40" customFormat="1" ht="20.100000000000001" customHeight="1">
      <c r="A343" s="60">
        <f t="shared" si="5"/>
        <v>333</v>
      </c>
      <c r="B343" s="60">
        <v>1</v>
      </c>
      <c r="C343" s="60" t="s">
        <v>982</v>
      </c>
      <c r="D343" s="65" t="s">
        <v>563</v>
      </c>
      <c r="E343" s="67" t="s">
        <v>1090</v>
      </c>
      <c r="F343" s="60">
        <v>9</v>
      </c>
      <c r="G343" s="61" t="s">
        <v>614</v>
      </c>
      <c r="H343" s="70" t="s">
        <v>229</v>
      </c>
      <c r="I343" s="60" t="s">
        <v>311</v>
      </c>
      <c r="J343" s="70" t="s">
        <v>391</v>
      </c>
      <c r="K343" s="70"/>
    </row>
    <row r="344" spans="1:11" s="40" customFormat="1" ht="20.100000000000001" customHeight="1">
      <c r="A344" s="60">
        <f t="shared" si="5"/>
        <v>334</v>
      </c>
      <c r="B344" s="60">
        <v>1</v>
      </c>
      <c r="C344" s="60" t="s">
        <v>89</v>
      </c>
      <c r="D344" s="65" t="s">
        <v>519</v>
      </c>
      <c r="E344" s="67" t="s">
        <v>147</v>
      </c>
      <c r="F344" s="60">
        <v>9</v>
      </c>
      <c r="G344" s="61" t="s">
        <v>614</v>
      </c>
      <c r="H344" s="70" t="s">
        <v>229</v>
      </c>
      <c r="I344" s="60" t="s">
        <v>311</v>
      </c>
      <c r="J344" s="70" t="s">
        <v>391</v>
      </c>
      <c r="K344" s="70"/>
    </row>
    <row r="345" spans="1:11" s="40" customFormat="1" ht="20.100000000000001" customHeight="1">
      <c r="A345" s="60">
        <f t="shared" si="5"/>
        <v>335</v>
      </c>
      <c r="B345" s="60">
        <v>1</v>
      </c>
      <c r="C345" s="60" t="s">
        <v>90</v>
      </c>
      <c r="D345" s="65" t="s">
        <v>148</v>
      </c>
      <c r="E345" s="67" t="s">
        <v>515</v>
      </c>
      <c r="F345" s="60">
        <v>9</v>
      </c>
      <c r="G345" s="61" t="s">
        <v>614</v>
      </c>
      <c r="H345" s="70" t="s">
        <v>229</v>
      </c>
      <c r="I345" s="60" t="s">
        <v>311</v>
      </c>
      <c r="J345" s="70" t="s">
        <v>391</v>
      </c>
      <c r="K345" s="70"/>
    </row>
    <row r="346" spans="1:11" s="40" customFormat="1" ht="20.100000000000001" customHeight="1">
      <c r="A346" s="60">
        <f t="shared" si="5"/>
        <v>336</v>
      </c>
      <c r="B346" s="60">
        <v>1</v>
      </c>
      <c r="C346" s="60" t="s">
        <v>91</v>
      </c>
      <c r="D346" s="65" t="s">
        <v>1017</v>
      </c>
      <c r="E346" s="67" t="s">
        <v>24</v>
      </c>
      <c r="F346" s="60">
        <v>9</v>
      </c>
      <c r="G346" s="61" t="s">
        <v>614</v>
      </c>
      <c r="H346" s="70" t="s">
        <v>229</v>
      </c>
      <c r="I346" s="60" t="s">
        <v>311</v>
      </c>
      <c r="J346" s="70" t="s">
        <v>391</v>
      </c>
      <c r="K346" s="70"/>
    </row>
    <row r="347" spans="1:11" s="40" customFormat="1" ht="20.100000000000001" customHeight="1">
      <c r="A347" s="60">
        <f t="shared" si="5"/>
        <v>337</v>
      </c>
      <c r="B347" s="60">
        <v>1</v>
      </c>
      <c r="C347" s="60" t="s">
        <v>88</v>
      </c>
      <c r="D347" s="65" t="s">
        <v>145</v>
      </c>
      <c r="E347" s="67" t="s">
        <v>146</v>
      </c>
      <c r="F347" s="60">
        <v>9</v>
      </c>
      <c r="G347" s="61" t="s">
        <v>614</v>
      </c>
      <c r="H347" s="70" t="s">
        <v>230</v>
      </c>
      <c r="I347" s="60" t="s">
        <v>312</v>
      </c>
      <c r="J347" s="70" t="s">
        <v>392</v>
      </c>
      <c r="K347" s="70"/>
    </row>
    <row r="348" spans="1:11" s="40" customFormat="1" ht="20.100000000000001" customHeight="1">
      <c r="A348" s="60">
        <f t="shared" si="5"/>
        <v>338</v>
      </c>
      <c r="B348" s="60">
        <v>1</v>
      </c>
      <c r="C348" s="60" t="s">
        <v>982</v>
      </c>
      <c r="D348" s="65" t="s">
        <v>563</v>
      </c>
      <c r="E348" s="67" t="s">
        <v>1090</v>
      </c>
      <c r="F348" s="60">
        <v>9</v>
      </c>
      <c r="G348" s="61" t="s">
        <v>614</v>
      </c>
      <c r="H348" s="70" t="s">
        <v>230</v>
      </c>
      <c r="I348" s="60" t="s">
        <v>312</v>
      </c>
      <c r="J348" s="70" t="s">
        <v>392</v>
      </c>
      <c r="K348" s="70"/>
    </row>
    <row r="349" spans="1:11" s="40" customFormat="1" ht="20.100000000000001" customHeight="1">
      <c r="A349" s="60">
        <f t="shared" si="5"/>
        <v>339</v>
      </c>
      <c r="B349" s="60">
        <v>1</v>
      </c>
      <c r="C349" s="60" t="s">
        <v>89</v>
      </c>
      <c r="D349" s="65" t="s">
        <v>519</v>
      </c>
      <c r="E349" s="67" t="s">
        <v>147</v>
      </c>
      <c r="F349" s="60">
        <v>9</v>
      </c>
      <c r="G349" s="61" t="s">
        <v>614</v>
      </c>
      <c r="H349" s="70" t="s">
        <v>230</v>
      </c>
      <c r="I349" s="60" t="s">
        <v>312</v>
      </c>
      <c r="J349" s="70" t="s">
        <v>392</v>
      </c>
      <c r="K349" s="70"/>
    </row>
    <row r="350" spans="1:11" s="40" customFormat="1" ht="20.100000000000001" customHeight="1">
      <c r="A350" s="60">
        <f t="shared" si="5"/>
        <v>340</v>
      </c>
      <c r="B350" s="60">
        <v>1</v>
      </c>
      <c r="C350" s="60" t="s">
        <v>90</v>
      </c>
      <c r="D350" s="65" t="s">
        <v>148</v>
      </c>
      <c r="E350" s="67" t="s">
        <v>515</v>
      </c>
      <c r="F350" s="60">
        <v>9</v>
      </c>
      <c r="G350" s="61" t="s">
        <v>614</v>
      </c>
      <c r="H350" s="70" t="s">
        <v>230</v>
      </c>
      <c r="I350" s="60" t="s">
        <v>312</v>
      </c>
      <c r="J350" s="70" t="s">
        <v>392</v>
      </c>
      <c r="K350" s="70"/>
    </row>
    <row r="351" spans="1:11" s="40" customFormat="1" ht="20.100000000000001" customHeight="1">
      <c r="A351" s="60">
        <f t="shared" si="5"/>
        <v>341</v>
      </c>
      <c r="B351" s="60">
        <v>1</v>
      </c>
      <c r="C351" s="60" t="s">
        <v>91</v>
      </c>
      <c r="D351" s="65" t="s">
        <v>1017</v>
      </c>
      <c r="E351" s="67" t="s">
        <v>24</v>
      </c>
      <c r="F351" s="60">
        <v>9</v>
      </c>
      <c r="G351" s="61" t="s">
        <v>614</v>
      </c>
      <c r="H351" s="70" t="s">
        <v>230</v>
      </c>
      <c r="I351" s="60" t="s">
        <v>312</v>
      </c>
      <c r="J351" s="70" t="s">
        <v>392</v>
      </c>
      <c r="K351" s="70"/>
    </row>
    <row r="352" spans="1:11" s="40" customFormat="1" ht="20.100000000000001" customHeight="1">
      <c r="A352" s="60">
        <f t="shared" si="5"/>
        <v>342</v>
      </c>
      <c r="B352" s="60">
        <v>1</v>
      </c>
      <c r="C352" s="60" t="s">
        <v>88</v>
      </c>
      <c r="D352" s="65" t="s">
        <v>145</v>
      </c>
      <c r="E352" s="67" t="s">
        <v>146</v>
      </c>
      <c r="F352" s="60">
        <v>9</v>
      </c>
      <c r="G352" s="61" t="s">
        <v>614</v>
      </c>
      <c r="H352" s="70" t="s">
        <v>231</v>
      </c>
      <c r="I352" s="60" t="s">
        <v>313</v>
      </c>
      <c r="J352" s="70" t="s">
        <v>393</v>
      </c>
      <c r="K352" s="70"/>
    </row>
    <row r="353" spans="1:11" s="40" customFormat="1" ht="20.100000000000001" customHeight="1">
      <c r="A353" s="60">
        <f t="shared" si="5"/>
        <v>343</v>
      </c>
      <c r="B353" s="60">
        <v>1</v>
      </c>
      <c r="C353" s="60" t="s">
        <v>982</v>
      </c>
      <c r="D353" s="65" t="s">
        <v>563</v>
      </c>
      <c r="E353" s="67" t="s">
        <v>1090</v>
      </c>
      <c r="F353" s="60">
        <v>9</v>
      </c>
      <c r="G353" s="61" t="s">
        <v>614</v>
      </c>
      <c r="H353" s="61" t="s">
        <v>231</v>
      </c>
      <c r="I353" s="60" t="s">
        <v>313</v>
      </c>
      <c r="J353" s="61" t="s">
        <v>393</v>
      </c>
      <c r="K353" s="61"/>
    </row>
    <row r="354" spans="1:11" s="40" customFormat="1" ht="20.100000000000001" customHeight="1">
      <c r="A354" s="60">
        <f t="shared" si="5"/>
        <v>344</v>
      </c>
      <c r="B354" s="60">
        <v>1</v>
      </c>
      <c r="C354" s="60" t="s">
        <v>92</v>
      </c>
      <c r="D354" s="65" t="s">
        <v>149</v>
      </c>
      <c r="E354" s="67" t="s">
        <v>1081</v>
      </c>
      <c r="F354" s="60">
        <v>9</v>
      </c>
      <c r="G354" s="61" t="s">
        <v>614</v>
      </c>
      <c r="H354" s="61" t="s">
        <v>231</v>
      </c>
      <c r="I354" s="60" t="s">
        <v>313</v>
      </c>
      <c r="J354" s="61" t="s">
        <v>393</v>
      </c>
      <c r="K354" s="61"/>
    </row>
    <row r="355" spans="1:11" s="40" customFormat="1" ht="20.100000000000001" customHeight="1">
      <c r="A355" s="60">
        <f t="shared" si="5"/>
        <v>345</v>
      </c>
      <c r="B355" s="60">
        <v>1</v>
      </c>
      <c r="C355" s="60" t="s">
        <v>90</v>
      </c>
      <c r="D355" s="65" t="s">
        <v>148</v>
      </c>
      <c r="E355" s="67" t="s">
        <v>515</v>
      </c>
      <c r="F355" s="60">
        <v>9</v>
      </c>
      <c r="G355" s="61" t="s">
        <v>614</v>
      </c>
      <c r="H355" s="61" t="s">
        <v>231</v>
      </c>
      <c r="I355" s="60" t="s">
        <v>313</v>
      </c>
      <c r="J355" s="61" t="s">
        <v>393</v>
      </c>
      <c r="K355" s="61"/>
    </row>
    <row r="356" spans="1:11" s="40" customFormat="1" ht="20.100000000000001" customHeight="1">
      <c r="A356" s="60">
        <f t="shared" si="5"/>
        <v>346</v>
      </c>
      <c r="B356" s="60">
        <v>1</v>
      </c>
      <c r="C356" s="60" t="s">
        <v>91</v>
      </c>
      <c r="D356" s="65" t="s">
        <v>1017</v>
      </c>
      <c r="E356" s="67" t="s">
        <v>24</v>
      </c>
      <c r="F356" s="60">
        <v>9</v>
      </c>
      <c r="G356" s="61" t="s">
        <v>614</v>
      </c>
      <c r="H356" s="61" t="s">
        <v>231</v>
      </c>
      <c r="I356" s="60" t="s">
        <v>313</v>
      </c>
      <c r="J356" s="61" t="s">
        <v>393</v>
      </c>
      <c r="K356" s="61"/>
    </row>
    <row r="357" spans="1:11" s="40" customFormat="1" ht="20.100000000000001" customHeight="1">
      <c r="A357" s="60">
        <f t="shared" si="5"/>
        <v>347</v>
      </c>
      <c r="B357" s="60">
        <v>1</v>
      </c>
      <c r="C357" s="60" t="s">
        <v>92</v>
      </c>
      <c r="D357" s="65" t="s">
        <v>149</v>
      </c>
      <c r="E357" s="67" t="s">
        <v>1081</v>
      </c>
      <c r="F357" s="60">
        <v>9</v>
      </c>
      <c r="G357" s="61" t="s">
        <v>614</v>
      </c>
      <c r="H357" s="61" t="s">
        <v>232</v>
      </c>
      <c r="I357" s="60" t="s">
        <v>311</v>
      </c>
      <c r="J357" s="61" t="s">
        <v>391</v>
      </c>
      <c r="K357" s="61"/>
    </row>
    <row r="358" spans="1:11" s="40" customFormat="1" ht="20.100000000000001" customHeight="1">
      <c r="A358" s="60">
        <f t="shared" si="5"/>
        <v>348</v>
      </c>
      <c r="B358" s="60">
        <v>1</v>
      </c>
      <c r="C358" s="60" t="s">
        <v>982</v>
      </c>
      <c r="D358" s="65" t="s">
        <v>563</v>
      </c>
      <c r="E358" s="67" t="s">
        <v>1090</v>
      </c>
      <c r="F358" s="60">
        <v>9</v>
      </c>
      <c r="G358" s="61" t="s">
        <v>614</v>
      </c>
      <c r="H358" s="61" t="s">
        <v>232</v>
      </c>
      <c r="I358" s="60" t="s">
        <v>311</v>
      </c>
      <c r="J358" s="61" t="s">
        <v>391</v>
      </c>
      <c r="K358" s="61"/>
    </row>
    <row r="359" spans="1:11" s="40" customFormat="1" ht="20.100000000000001" customHeight="1">
      <c r="A359" s="60">
        <f t="shared" si="5"/>
        <v>349</v>
      </c>
      <c r="B359" s="60">
        <v>1</v>
      </c>
      <c r="C359" s="60" t="s">
        <v>89</v>
      </c>
      <c r="D359" s="65" t="s">
        <v>519</v>
      </c>
      <c r="E359" s="67" t="s">
        <v>147</v>
      </c>
      <c r="F359" s="60">
        <v>9</v>
      </c>
      <c r="G359" s="61" t="s">
        <v>614</v>
      </c>
      <c r="H359" s="61" t="s">
        <v>232</v>
      </c>
      <c r="I359" s="60" t="s">
        <v>311</v>
      </c>
      <c r="J359" s="61" t="s">
        <v>391</v>
      </c>
      <c r="K359" s="61"/>
    </row>
    <row r="360" spans="1:11" s="40" customFormat="1" ht="20.100000000000001" customHeight="1">
      <c r="A360" s="60">
        <f t="shared" si="5"/>
        <v>350</v>
      </c>
      <c r="B360" s="60">
        <v>1</v>
      </c>
      <c r="C360" s="60" t="s">
        <v>90</v>
      </c>
      <c r="D360" s="65" t="s">
        <v>148</v>
      </c>
      <c r="E360" s="67" t="s">
        <v>515</v>
      </c>
      <c r="F360" s="60">
        <v>9</v>
      </c>
      <c r="G360" s="61" t="s">
        <v>614</v>
      </c>
      <c r="H360" s="61" t="s">
        <v>232</v>
      </c>
      <c r="I360" s="60" t="s">
        <v>311</v>
      </c>
      <c r="J360" s="61" t="s">
        <v>391</v>
      </c>
      <c r="K360" s="61"/>
    </row>
    <row r="361" spans="1:11" s="40" customFormat="1" ht="20.100000000000001" customHeight="1">
      <c r="A361" s="60">
        <f t="shared" si="5"/>
        <v>351</v>
      </c>
      <c r="B361" s="60">
        <v>1</v>
      </c>
      <c r="C361" s="60" t="s">
        <v>93</v>
      </c>
      <c r="D361" s="65" t="s">
        <v>150</v>
      </c>
      <c r="E361" s="67" t="s">
        <v>1024</v>
      </c>
      <c r="F361" s="60">
        <v>9</v>
      </c>
      <c r="G361" s="61" t="s">
        <v>614</v>
      </c>
      <c r="H361" s="61" t="s">
        <v>232</v>
      </c>
      <c r="I361" s="60" t="s">
        <v>311</v>
      </c>
      <c r="J361" s="61" t="s">
        <v>391</v>
      </c>
      <c r="K361" s="61"/>
    </row>
    <row r="362" spans="1:11" s="40" customFormat="1" ht="20.100000000000001" customHeight="1">
      <c r="A362" s="60">
        <f t="shared" si="5"/>
        <v>352</v>
      </c>
      <c r="B362" s="60">
        <v>1</v>
      </c>
      <c r="C362" s="60" t="s">
        <v>92</v>
      </c>
      <c r="D362" s="65" t="s">
        <v>149</v>
      </c>
      <c r="E362" s="67" t="s">
        <v>1081</v>
      </c>
      <c r="F362" s="60">
        <v>9</v>
      </c>
      <c r="G362" s="61" t="s">
        <v>614</v>
      </c>
      <c r="H362" s="61" t="s">
        <v>233</v>
      </c>
      <c r="I362" s="60" t="s">
        <v>311</v>
      </c>
      <c r="J362" s="61" t="s">
        <v>391</v>
      </c>
      <c r="K362" s="61"/>
    </row>
    <row r="363" spans="1:11" s="40" customFormat="1" ht="20.100000000000001" customHeight="1">
      <c r="A363" s="60">
        <f t="shared" si="5"/>
        <v>353</v>
      </c>
      <c r="B363" s="60">
        <v>1</v>
      </c>
      <c r="C363" s="60" t="s">
        <v>91</v>
      </c>
      <c r="D363" s="65" t="s">
        <v>1017</v>
      </c>
      <c r="E363" s="67" t="s">
        <v>24</v>
      </c>
      <c r="F363" s="60">
        <v>9</v>
      </c>
      <c r="G363" s="61" t="s">
        <v>614</v>
      </c>
      <c r="H363" s="61" t="s">
        <v>233</v>
      </c>
      <c r="I363" s="60" t="s">
        <v>311</v>
      </c>
      <c r="J363" s="61" t="s">
        <v>391</v>
      </c>
      <c r="K363" s="61"/>
    </row>
    <row r="364" spans="1:11" s="40" customFormat="1" ht="20.100000000000001" customHeight="1">
      <c r="A364" s="60">
        <f t="shared" si="5"/>
        <v>354</v>
      </c>
      <c r="B364" s="60">
        <v>1</v>
      </c>
      <c r="C364" s="60" t="s">
        <v>89</v>
      </c>
      <c r="D364" s="65" t="s">
        <v>519</v>
      </c>
      <c r="E364" s="67" t="s">
        <v>147</v>
      </c>
      <c r="F364" s="60">
        <v>9</v>
      </c>
      <c r="G364" s="61" t="s">
        <v>614</v>
      </c>
      <c r="H364" s="61" t="s">
        <v>233</v>
      </c>
      <c r="I364" s="60" t="s">
        <v>311</v>
      </c>
      <c r="J364" s="61" t="s">
        <v>391</v>
      </c>
      <c r="K364" s="61"/>
    </row>
    <row r="365" spans="1:11" s="40" customFormat="1" ht="20.100000000000001" customHeight="1">
      <c r="A365" s="60">
        <f t="shared" si="5"/>
        <v>355</v>
      </c>
      <c r="B365" s="60">
        <v>1</v>
      </c>
      <c r="C365" s="60" t="s">
        <v>90</v>
      </c>
      <c r="D365" s="65" t="s">
        <v>148</v>
      </c>
      <c r="E365" s="67" t="s">
        <v>515</v>
      </c>
      <c r="F365" s="60">
        <v>9</v>
      </c>
      <c r="G365" s="61" t="s">
        <v>614</v>
      </c>
      <c r="H365" s="70" t="s">
        <v>233</v>
      </c>
      <c r="I365" s="60" t="s">
        <v>311</v>
      </c>
      <c r="J365" s="70" t="s">
        <v>391</v>
      </c>
      <c r="K365" s="70"/>
    </row>
    <row r="366" spans="1:11" s="40" customFormat="1" ht="20.100000000000001" customHeight="1">
      <c r="A366" s="60">
        <f t="shared" si="5"/>
        <v>356</v>
      </c>
      <c r="B366" s="60">
        <v>1</v>
      </c>
      <c r="C366" s="60" t="s">
        <v>93</v>
      </c>
      <c r="D366" s="65" t="s">
        <v>150</v>
      </c>
      <c r="E366" s="67" t="s">
        <v>1024</v>
      </c>
      <c r="F366" s="60">
        <v>9</v>
      </c>
      <c r="G366" s="61" t="s">
        <v>614</v>
      </c>
      <c r="H366" s="70" t="s">
        <v>233</v>
      </c>
      <c r="I366" s="60" t="s">
        <v>311</v>
      </c>
      <c r="J366" s="70" t="s">
        <v>391</v>
      </c>
      <c r="K366" s="70"/>
    </row>
    <row r="367" spans="1:11" s="40" customFormat="1" ht="20.100000000000001" customHeight="1">
      <c r="A367" s="60">
        <f t="shared" si="5"/>
        <v>357</v>
      </c>
      <c r="B367" s="60">
        <v>1</v>
      </c>
      <c r="C367" s="60" t="s">
        <v>982</v>
      </c>
      <c r="D367" s="65" t="s">
        <v>563</v>
      </c>
      <c r="E367" s="67" t="s">
        <v>1090</v>
      </c>
      <c r="F367" s="60">
        <v>9</v>
      </c>
      <c r="G367" s="61" t="s">
        <v>614</v>
      </c>
      <c r="H367" s="70" t="s">
        <v>234</v>
      </c>
      <c r="I367" s="60" t="s">
        <v>311</v>
      </c>
      <c r="J367" s="70" t="s">
        <v>391</v>
      </c>
      <c r="K367" s="70"/>
    </row>
    <row r="368" spans="1:11" s="40" customFormat="1" ht="20.100000000000001" customHeight="1">
      <c r="A368" s="60">
        <f t="shared" si="5"/>
        <v>358</v>
      </c>
      <c r="B368" s="60">
        <v>1</v>
      </c>
      <c r="C368" s="60" t="s">
        <v>90</v>
      </c>
      <c r="D368" s="65" t="s">
        <v>148</v>
      </c>
      <c r="E368" s="67" t="s">
        <v>515</v>
      </c>
      <c r="F368" s="60">
        <v>9</v>
      </c>
      <c r="G368" s="61" t="s">
        <v>614</v>
      </c>
      <c r="H368" s="70" t="s">
        <v>234</v>
      </c>
      <c r="I368" s="60" t="s">
        <v>311</v>
      </c>
      <c r="J368" s="70" t="s">
        <v>391</v>
      </c>
      <c r="K368" s="70"/>
    </row>
    <row r="369" spans="1:11" s="40" customFormat="1" ht="20.100000000000001" customHeight="1">
      <c r="A369" s="60">
        <f t="shared" si="5"/>
        <v>359</v>
      </c>
      <c r="B369" s="60">
        <v>1</v>
      </c>
      <c r="C369" s="60" t="s">
        <v>93</v>
      </c>
      <c r="D369" s="65" t="s">
        <v>150</v>
      </c>
      <c r="E369" s="67" t="s">
        <v>1024</v>
      </c>
      <c r="F369" s="60">
        <v>9</v>
      </c>
      <c r="G369" s="61" t="s">
        <v>614</v>
      </c>
      <c r="H369" s="70" t="s">
        <v>234</v>
      </c>
      <c r="I369" s="60" t="s">
        <v>311</v>
      </c>
      <c r="J369" s="70" t="s">
        <v>391</v>
      </c>
      <c r="K369" s="70"/>
    </row>
    <row r="370" spans="1:11" s="40" customFormat="1" ht="20.100000000000001" customHeight="1">
      <c r="A370" s="60">
        <f t="shared" si="5"/>
        <v>360</v>
      </c>
      <c r="B370" s="60">
        <v>1</v>
      </c>
      <c r="C370" s="60" t="s">
        <v>88</v>
      </c>
      <c r="D370" s="65" t="s">
        <v>145</v>
      </c>
      <c r="E370" s="67" t="s">
        <v>146</v>
      </c>
      <c r="F370" s="60">
        <v>9</v>
      </c>
      <c r="G370" s="61" t="s">
        <v>614</v>
      </c>
      <c r="H370" s="70" t="s">
        <v>235</v>
      </c>
      <c r="I370" s="60" t="s">
        <v>312</v>
      </c>
      <c r="J370" s="70" t="s">
        <v>392</v>
      </c>
      <c r="K370" s="70"/>
    </row>
    <row r="371" spans="1:11" s="40" customFormat="1" ht="20.100000000000001" customHeight="1">
      <c r="A371" s="60">
        <f t="shared" si="5"/>
        <v>361</v>
      </c>
      <c r="B371" s="60">
        <v>1</v>
      </c>
      <c r="C371" s="60" t="s">
        <v>89</v>
      </c>
      <c r="D371" s="65" t="s">
        <v>519</v>
      </c>
      <c r="E371" s="67" t="s">
        <v>147</v>
      </c>
      <c r="F371" s="60">
        <v>9</v>
      </c>
      <c r="G371" s="61" t="s">
        <v>614</v>
      </c>
      <c r="H371" s="70" t="s">
        <v>235</v>
      </c>
      <c r="I371" s="60" t="s">
        <v>312</v>
      </c>
      <c r="J371" s="70" t="s">
        <v>392</v>
      </c>
      <c r="K371" s="70"/>
    </row>
    <row r="372" spans="1:11" s="40" customFormat="1" ht="20.100000000000001" customHeight="1">
      <c r="A372" s="60">
        <f t="shared" si="5"/>
        <v>362</v>
      </c>
      <c r="B372" s="60">
        <v>1</v>
      </c>
      <c r="C372" s="60" t="s">
        <v>93</v>
      </c>
      <c r="D372" s="65" t="s">
        <v>150</v>
      </c>
      <c r="E372" s="67" t="s">
        <v>1024</v>
      </c>
      <c r="F372" s="60">
        <v>9</v>
      </c>
      <c r="G372" s="61" t="s">
        <v>614</v>
      </c>
      <c r="H372" s="70" t="s">
        <v>235</v>
      </c>
      <c r="I372" s="60" t="s">
        <v>312</v>
      </c>
      <c r="J372" s="70" t="s">
        <v>392</v>
      </c>
      <c r="K372" s="70"/>
    </row>
    <row r="373" spans="1:11" s="40" customFormat="1" ht="20.100000000000001" customHeight="1">
      <c r="A373" s="60">
        <f t="shared" ref="A373:A405" si="6">A372+1</f>
        <v>363</v>
      </c>
      <c r="B373" s="60">
        <v>1</v>
      </c>
      <c r="C373" s="60" t="s">
        <v>1096</v>
      </c>
      <c r="D373" s="65" t="s">
        <v>1107</v>
      </c>
      <c r="E373" s="67" t="s">
        <v>1108</v>
      </c>
      <c r="F373" s="60">
        <v>9</v>
      </c>
      <c r="G373" s="61" t="s">
        <v>1109</v>
      </c>
      <c r="H373" s="70" t="s">
        <v>1118</v>
      </c>
      <c r="I373" s="60" t="s">
        <v>1126</v>
      </c>
      <c r="J373" s="70" t="s">
        <v>1127</v>
      </c>
      <c r="K373" s="70"/>
    </row>
    <row r="374" spans="1:11" s="40" customFormat="1" ht="20.100000000000001" customHeight="1">
      <c r="A374" s="60">
        <f t="shared" si="6"/>
        <v>364</v>
      </c>
      <c r="B374" s="60">
        <v>1</v>
      </c>
      <c r="C374" s="60" t="s">
        <v>1097</v>
      </c>
      <c r="D374" s="65" t="s">
        <v>519</v>
      </c>
      <c r="E374" s="67" t="s">
        <v>11</v>
      </c>
      <c r="F374" s="60">
        <v>9</v>
      </c>
      <c r="G374" s="61" t="s">
        <v>1109</v>
      </c>
      <c r="H374" s="70" t="s">
        <v>1118</v>
      </c>
      <c r="I374" s="60" t="s">
        <v>1126</v>
      </c>
      <c r="J374" s="70" t="s">
        <v>1127</v>
      </c>
      <c r="K374" s="70"/>
    </row>
    <row r="375" spans="1:11" s="40" customFormat="1" ht="20.100000000000001" customHeight="1">
      <c r="A375" s="60">
        <f t="shared" si="6"/>
        <v>365</v>
      </c>
      <c r="B375" s="60">
        <v>1</v>
      </c>
      <c r="C375" s="60" t="s">
        <v>1098</v>
      </c>
      <c r="D375" s="65" t="s">
        <v>1110</v>
      </c>
      <c r="E375" s="67" t="s">
        <v>1090</v>
      </c>
      <c r="F375" s="60">
        <v>9</v>
      </c>
      <c r="G375" s="61" t="s">
        <v>1109</v>
      </c>
      <c r="H375" s="70" t="s">
        <v>1118</v>
      </c>
      <c r="I375" s="60" t="s">
        <v>1126</v>
      </c>
      <c r="J375" s="70" t="s">
        <v>1127</v>
      </c>
      <c r="K375" s="70"/>
    </row>
    <row r="376" spans="1:11" s="40" customFormat="1" ht="20.100000000000001" customHeight="1">
      <c r="A376" s="60">
        <f t="shared" si="6"/>
        <v>366</v>
      </c>
      <c r="B376" s="60">
        <v>1</v>
      </c>
      <c r="C376" s="60" t="s">
        <v>1099</v>
      </c>
      <c r="D376" s="65" t="s">
        <v>1111</v>
      </c>
      <c r="E376" s="67" t="s">
        <v>1064</v>
      </c>
      <c r="F376" s="60">
        <v>9</v>
      </c>
      <c r="G376" s="61" t="s">
        <v>1109</v>
      </c>
      <c r="H376" s="70" t="s">
        <v>1118</v>
      </c>
      <c r="I376" s="60" t="s">
        <v>1126</v>
      </c>
      <c r="J376" s="70" t="s">
        <v>1127</v>
      </c>
      <c r="K376" s="70"/>
    </row>
    <row r="377" spans="1:11" s="40" customFormat="1" ht="20.100000000000001" customHeight="1">
      <c r="A377" s="60">
        <f t="shared" si="6"/>
        <v>367</v>
      </c>
      <c r="B377" s="60">
        <v>1</v>
      </c>
      <c r="C377" s="60" t="s">
        <v>1100</v>
      </c>
      <c r="D377" s="65" t="s">
        <v>1112</v>
      </c>
      <c r="E377" s="67" t="s">
        <v>1033</v>
      </c>
      <c r="F377" s="60">
        <v>9</v>
      </c>
      <c r="G377" s="61" t="s">
        <v>1113</v>
      </c>
      <c r="H377" s="70" t="s">
        <v>1119</v>
      </c>
      <c r="I377" s="60" t="s">
        <v>1128</v>
      </c>
      <c r="J377" s="70" t="s">
        <v>1129</v>
      </c>
      <c r="K377" s="70"/>
    </row>
    <row r="378" spans="1:11" s="40" customFormat="1" ht="20.100000000000001" customHeight="1">
      <c r="A378" s="60">
        <f t="shared" si="6"/>
        <v>368</v>
      </c>
      <c r="B378" s="60">
        <v>1</v>
      </c>
      <c r="C378" s="60" t="s">
        <v>1101</v>
      </c>
      <c r="D378" s="65" t="s">
        <v>1076</v>
      </c>
      <c r="E378" s="67" t="s">
        <v>423</v>
      </c>
      <c r="F378" s="60">
        <v>9</v>
      </c>
      <c r="G378" s="61" t="s">
        <v>1113</v>
      </c>
      <c r="H378" s="70" t="s">
        <v>1119</v>
      </c>
      <c r="I378" s="60" t="s">
        <v>1128</v>
      </c>
      <c r="J378" s="70" t="s">
        <v>1129</v>
      </c>
      <c r="K378" s="70"/>
    </row>
    <row r="379" spans="1:11" s="40" customFormat="1" ht="20.100000000000001" customHeight="1">
      <c r="A379" s="60">
        <f t="shared" si="6"/>
        <v>369</v>
      </c>
      <c r="B379" s="60">
        <v>1</v>
      </c>
      <c r="C379" s="60" t="s">
        <v>1102</v>
      </c>
      <c r="D379" s="65" t="s">
        <v>1114</v>
      </c>
      <c r="E379" s="67" t="s">
        <v>553</v>
      </c>
      <c r="F379" s="60">
        <v>9</v>
      </c>
      <c r="G379" s="61" t="s">
        <v>1113</v>
      </c>
      <c r="H379" s="70" t="s">
        <v>1119</v>
      </c>
      <c r="I379" s="60" t="s">
        <v>1128</v>
      </c>
      <c r="J379" s="70" t="s">
        <v>1129</v>
      </c>
      <c r="K379" s="70"/>
    </row>
    <row r="380" spans="1:11" s="40" customFormat="1" ht="20.100000000000001" customHeight="1">
      <c r="A380" s="60">
        <f t="shared" si="6"/>
        <v>370</v>
      </c>
      <c r="B380" s="60">
        <v>1</v>
      </c>
      <c r="C380" s="60" t="s">
        <v>1103</v>
      </c>
      <c r="D380" s="65" t="s">
        <v>1115</v>
      </c>
      <c r="E380" s="67" t="s">
        <v>1116</v>
      </c>
      <c r="F380" s="60">
        <v>9</v>
      </c>
      <c r="G380" s="61" t="s">
        <v>1113</v>
      </c>
      <c r="H380" s="70" t="s">
        <v>1119</v>
      </c>
      <c r="I380" s="60" t="s">
        <v>1128</v>
      </c>
      <c r="J380" s="70" t="s">
        <v>1129</v>
      </c>
      <c r="K380" s="70"/>
    </row>
    <row r="381" spans="1:11" s="40" customFormat="1" ht="20.100000000000001" customHeight="1">
      <c r="A381" s="60">
        <f t="shared" si="6"/>
        <v>371</v>
      </c>
      <c r="B381" s="60">
        <v>1</v>
      </c>
      <c r="C381" s="60" t="s">
        <v>1104</v>
      </c>
      <c r="D381" s="65" t="s">
        <v>1019</v>
      </c>
      <c r="E381" s="67" t="s">
        <v>8</v>
      </c>
      <c r="F381" s="60">
        <v>9</v>
      </c>
      <c r="G381" s="61" t="s">
        <v>1113</v>
      </c>
      <c r="H381" s="70" t="s">
        <v>1119</v>
      </c>
      <c r="I381" s="60" t="s">
        <v>1128</v>
      </c>
      <c r="J381" s="70" t="s">
        <v>1129</v>
      </c>
      <c r="K381" s="70"/>
    </row>
    <row r="382" spans="1:11" s="40" customFormat="1" ht="20.100000000000001" customHeight="1">
      <c r="A382" s="60">
        <f t="shared" si="6"/>
        <v>372</v>
      </c>
      <c r="B382" s="60">
        <v>1</v>
      </c>
      <c r="C382" s="60" t="s">
        <v>1105</v>
      </c>
      <c r="D382" s="65" t="s">
        <v>429</v>
      </c>
      <c r="E382" s="67" t="s">
        <v>503</v>
      </c>
      <c r="F382" s="60">
        <v>9</v>
      </c>
      <c r="G382" s="61" t="s">
        <v>1113</v>
      </c>
      <c r="H382" s="70" t="s">
        <v>1119</v>
      </c>
      <c r="I382" s="60" t="s">
        <v>1128</v>
      </c>
      <c r="J382" s="70" t="s">
        <v>1129</v>
      </c>
      <c r="K382" s="70"/>
    </row>
    <row r="383" spans="1:11" s="40" customFormat="1" ht="20.100000000000001" customHeight="1">
      <c r="A383" s="60">
        <f t="shared" si="6"/>
        <v>373</v>
      </c>
      <c r="B383" s="60">
        <v>1</v>
      </c>
      <c r="C383" s="60" t="s">
        <v>1100</v>
      </c>
      <c r="D383" s="65" t="s">
        <v>1112</v>
      </c>
      <c r="E383" s="67" t="s">
        <v>1033</v>
      </c>
      <c r="F383" s="60">
        <v>9</v>
      </c>
      <c r="G383" s="61" t="s">
        <v>1113</v>
      </c>
      <c r="H383" s="70" t="s">
        <v>1120</v>
      </c>
      <c r="I383" s="60" t="s">
        <v>1130</v>
      </c>
      <c r="J383" s="70" t="s">
        <v>1131</v>
      </c>
      <c r="K383" s="70"/>
    </row>
    <row r="384" spans="1:11" s="40" customFormat="1" ht="20.100000000000001" customHeight="1">
      <c r="A384" s="60">
        <f t="shared" si="6"/>
        <v>374</v>
      </c>
      <c r="B384" s="60">
        <v>1</v>
      </c>
      <c r="C384" s="60" t="s">
        <v>1101</v>
      </c>
      <c r="D384" s="65" t="s">
        <v>1076</v>
      </c>
      <c r="E384" s="67" t="s">
        <v>423</v>
      </c>
      <c r="F384" s="60">
        <v>9</v>
      </c>
      <c r="G384" s="61" t="s">
        <v>1113</v>
      </c>
      <c r="H384" s="70" t="s">
        <v>1120</v>
      </c>
      <c r="I384" s="60" t="s">
        <v>1130</v>
      </c>
      <c r="J384" s="70" t="s">
        <v>1131</v>
      </c>
      <c r="K384" s="70"/>
    </row>
    <row r="385" spans="1:11" s="40" customFormat="1" ht="20.100000000000001" customHeight="1">
      <c r="A385" s="60">
        <f t="shared" si="6"/>
        <v>375</v>
      </c>
      <c r="B385" s="60">
        <v>1</v>
      </c>
      <c r="C385" s="60" t="s">
        <v>1102</v>
      </c>
      <c r="D385" s="65" t="s">
        <v>1114</v>
      </c>
      <c r="E385" s="67" t="s">
        <v>553</v>
      </c>
      <c r="F385" s="60">
        <v>9</v>
      </c>
      <c r="G385" s="61" t="s">
        <v>1113</v>
      </c>
      <c r="H385" s="70" t="s">
        <v>1120</v>
      </c>
      <c r="I385" s="60" t="s">
        <v>1130</v>
      </c>
      <c r="J385" s="70" t="s">
        <v>1131</v>
      </c>
      <c r="K385" s="70"/>
    </row>
    <row r="386" spans="1:11" s="40" customFormat="1" ht="20.100000000000001" customHeight="1">
      <c r="A386" s="60">
        <f t="shared" si="6"/>
        <v>376</v>
      </c>
      <c r="B386" s="60">
        <v>1</v>
      </c>
      <c r="C386" s="60" t="s">
        <v>1103</v>
      </c>
      <c r="D386" s="65" t="s">
        <v>1115</v>
      </c>
      <c r="E386" s="67" t="s">
        <v>1116</v>
      </c>
      <c r="F386" s="60">
        <v>9</v>
      </c>
      <c r="G386" s="61" t="s">
        <v>1113</v>
      </c>
      <c r="H386" s="61" t="s">
        <v>1120</v>
      </c>
      <c r="I386" s="60" t="s">
        <v>1130</v>
      </c>
      <c r="J386" s="61" t="s">
        <v>1131</v>
      </c>
      <c r="K386" s="61"/>
    </row>
    <row r="387" spans="1:11" s="40" customFormat="1" ht="20.100000000000001" customHeight="1">
      <c r="A387" s="60">
        <f t="shared" si="6"/>
        <v>377</v>
      </c>
      <c r="B387" s="60">
        <v>1</v>
      </c>
      <c r="C387" s="60" t="s">
        <v>1106</v>
      </c>
      <c r="D387" s="65" t="s">
        <v>1117</v>
      </c>
      <c r="E387" s="67" t="s">
        <v>481</v>
      </c>
      <c r="F387" s="60">
        <v>9</v>
      </c>
      <c r="G387" s="61" t="s">
        <v>1113</v>
      </c>
      <c r="H387" s="61" t="s">
        <v>1120</v>
      </c>
      <c r="I387" s="60" t="s">
        <v>1130</v>
      </c>
      <c r="J387" s="61" t="s">
        <v>1131</v>
      </c>
      <c r="K387" s="61"/>
    </row>
    <row r="388" spans="1:11" s="40" customFormat="1" ht="20.100000000000001" customHeight="1">
      <c r="A388" s="60">
        <f t="shared" si="6"/>
        <v>378</v>
      </c>
      <c r="B388" s="60">
        <v>1</v>
      </c>
      <c r="C388" s="60" t="s">
        <v>1105</v>
      </c>
      <c r="D388" s="65" t="s">
        <v>429</v>
      </c>
      <c r="E388" s="67" t="s">
        <v>503</v>
      </c>
      <c r="F388" s="60">
        <v>9</v>
      </c>
      <c r="G388" s="61" t="s">
        <v>1113</v>
      </c>
      <c r="H388" s="61" t="s">
        <v>1120</v>
      </c>
      <c r="I388" s="60" t="s">
        <v>1130</v>
      </c>
      <c r="J388" s="61" t="s">
        <v>1131</v>
      </c>
      <c r="K388" s="61"/>
    </row>
    <row r="389" spans="1:11" s="40" customFormat="1" ht="20.100000000000001" customHeight="1">
      <c r="A389" s="60">
        <f t="shared" si="6"/>
        <v>379</v>
      </c>
      <c r="B389" s="60">
        <v>1</v>
      </c>
      <c r="C389" s="60" t="s">
        <v>1100</v>
      </c>
      <c r="D389" s="65" t="s">
        <v>1112</v>
      </c>
      <c r="E389" s="67" t="s">
        <v>1033</v>
      </c>
      <c r="F389" s="60">
        <v>9</v>
      </c>
      <c r="G389" s="61" t="s">
        <v>1113</v>
      </c>
      <c r="H389" s="61" t="s">
        <v>1121</v>
      </c>
      <c r="I389" s="60" t="s">
        <v>1128</v>
      </c>
      <c r="J389" s="61" t="s">
        <v>1129</v>
      </c>
      <c r="K389" s="61"/>
    </row>
    <row r="390" spans="1:11" s="40" customFormat="1" ht="20.100000000000001" customHeight="1">
      <c r="A390" s="60">
        <f t="shared" si="6"/>
        <v>380</v>
      </c>
      <c r="B390" s="60">
        <v>1</v>
      </c>
      <c r="C390" s="60" t="s">
        <v>1101</v>
      </c>
      <c r="D390" s="65" t="s">
        <v>1076</v>
      </c>
      <c r="E390" s="67" t="s">
        <v>423</v>
      </c>
      <c r="F390" s="60">
        <v>9</v>
      </c>
      <c r="G390" s="61" t="s">
        <v>1113</v>
      </c>
      <c r="H390" s="61" t="s">
        <v>1121</v>
      </c>
      <c r="I390" s="60" t="s">
        <v>1128</v>
      </c>
      <c r="J390" s="61" t="s">
        <v>1129</v>
      </c>
      <c r="K390" s="61"/>
    </row>
    <row r="391" spans="1:11" s="40" customFormat="1" ht="20.100000000000001" customHeight="1">
      <c r="A391" s="60">
        <f t="shared" si="6"/>
        <v>381</v>
      </c>
      <c r="B391" s="60">
        <v>1</v>
      </c>
      <c r="C391" s="60" t="s">
        <v>1102</v>
      </c>
      <c r="D391" s="65" t="s">
        <v>1114</v>
      </c>
      <c r="E391" s="67" t="s">
        <v>553</v>
      </c>
      <c r="F391" s="60">
        <v>9</v>
      </c>
      <c r="G391" s="61" t="s">
        <v>1113</v>
      </c>
      <c r="H391" s="61" t="s">
        <v>1121</v>
      </c>
      <c r="I391" s="60" t="s">
        <v>1128</v>
      </c>
      <c r="J391" s="61" t="s">
        <v>1129</v>
      </c>
      <c r="K391" s="61"/>
    </row>
    <row r="392" spans="1:11" s="40" customFormat="1" ht="20.100000000000001" customHeight="1">
      <c r="A392" s="60">
        <f t="shared" si="6"/>
        <v>382</v>
      </c>
      <c r="B392" s="60">
        <v>1</v>
      </c>
      <c r="C392" s="60" t="s">
        <v>1103</v>
      </c>
      <c r="D392" s="65" t="s">
        <v>1115</v>
      </c>
      <c r="E392" s="67" t="s">
        <v>1116</v>
      </c>
      <c r="F392" s="60">
        <v>9</v>
      </c>
      <c r="G392" s="61" t="s">
        <v>1113</v>
      </c>
      <c r="H392" s="61" t="s">
        <v>1121</v>
      </c>
      <c r="I392" s="60" t="s">
        <v>1128</v>
      </c>
      <c r="J392" s="61" t="s">
        <v>1129</v>
      </c>
      <c r="K392" s="61"/>
    </row>
    <row r="393" spans="1:11" s="40" customFormat="1" ht="20.100000000000001" customHeight="1">
      <c r="A393" s="60">
        <f t="shared" si="6"/>
        <v>383</v>
      </c>
      <c r="B393" s="60">
        <v>1</v>
      </c>
      <c r="C393" s="60" t="s">
        <v>1104</v>
      </c>
      <c r="D393" s="65" t="s">
        <v>1019</v>
      </c>
      <c r="E393" s="67" t="s">
        <v>8</v>
      </c>
      <c r="F393" s="60">
        <v>9</v>
      </c>
      <c r="G393" s="61" t="s">
        <v>1113</v>
      </c>
      <c r="H393" s="61" t="s">
        <v>1121</v>
      </c>
      <c r="I393" s="60" t="s">
        <v>1128</v>
      </c>
      <c r="J393" s="61" t="s">
        <v>1129</v>
      </c>
      <c r="K393" s="61"/>
    </row>
    <row r="394" spans="1:11" s="40" customFormat="1" ht="20.100000000000001" customHeight="1">
      <c r="A394" s="60">
        <f t="shared" si="6"/>
        <v>384</v>
      </c>
      <c r="B394" s="60">
        <v>1</v>
      </c>
      <c r="C394" s="60" t="s">
        <v>1106</v>
      </c>
      <c r="D394" s="65" t="s">
        <v>1117</v>
      </c>
      <c r="E394" s="67" t="s">
        <v>481</v>
      </c>
      <c r="F394" s="60">
        <v>9</v>
      </c>
      <c r="G394" s="61" t="s">
        <v>1113</v>
      </c>
      <c r="H394" s="61" t="s">
        <v>1121</v>
      </c>
      <c r="I394" s="60" t="s">
        <v>1128</v>
      </c>
      <c r="J394" s="61" t="s">
        <v>1129</v>
      </c>
      <c r="K394" s="61"/>
    </row>
    <row r="395" spans="1:11" s="40" customFormat="1" ht="20.100000000000001" customHeight="1">
      <c r="A395" s="60">
        <f t="shared" si="6"/>
        <v>385</v>
      </c>
      <c r="B395" s="60">
        <v>1</v>
      </c>
      <c r="C395" s="60" t="s">
        <v>1100</v>
      </c>
      <c r="D395" s="65" t="s">
        <v>1112</v>
      </c>
      <c r="E395" s="67" t="s">
        <v>1033</v>
      </c>
      <c r="F395" s="60">
        <v>9</v>
      </c>
      <c r="G395" s="61" t="s">
        <v>1113</v>
      </c>
      <c r="H395" s="61" t="s">
        <v>1122</v>
      </c>
      <c r="I395" s="60" t="s">
        <v>1128</v>
      </c>
      <c r="J395" s="61" t="s">
        <v>1129</v>
      </c>
      <c r="K395" s="61"/>
    </row>
    <row r="396" spans="1:11" s="40" customFormat="1" ht="20.100000000000001" customHeight="1">
      <c r="A396" s="60">
        <f t="shared" si="6"/>
        <v>386</v>
      </c>
      <c r="B396" s="60">
        <v>1</v>
      </c>
      <c r="C396" s="60" t="s">
        <v>1102</v>
      </c>
      <c r="D396" s="65" t="s">
        <v>1114</v>
      </c>
      <c r="E396" s="67" t="s">
        <v>553</v>
      </c>
      <c r="F396" s="60">
        <v>9</v>
      </c>
      <c r="G396" s="61" t="s">
        <v>1113</v>
      </c>
      <c r="H396" s="61" t="s">
        <v>1122</v>
      </c>
      <c r="I396" s="60" t="s">
        <v>1128</v>
      </c>
      <c r="J396" s="61" t="s">
        <v>1129</v>
      </c>
      <c r="K396" s="61"/>
    </row>
    <row r="397" spans="1:11" s="40" customFormat="1" ht="20.100000000000001" customHeight="1">
      <c r="A397" s="60">
        <f t="shared" si="6"/>
        <v>387</v>
      </c>
      <c r="B397" s="60">
        <v>1</v>
      </c>
      <c r="C397" s="60" t="s">
        <v>1104</v>
      </c>
      <c r="D397" s="65" t="s">
        <v>1019</v>
      </c>
      <c r="E397" s="67" t="s">
        <v>8</v>
      </c>
      <c r="F397" s="60">
        <v>9</v>
      </c>
      <c r="G397" s="61" t="s">
        <v>1113</v>
      </c>
      <c r="H397" s="61" t="s">
        <v>1122</v>
      </c>
      <c r="I397" s="60" t="s">
        <v>1128</v>
      </c>
      <c r="J397" s="61" t="s">
        <v>1129</v>
      </c>
      <c r="K397" s="61"/>
    </row>
    <row r="398" spans="1:11" s="40" customFormat="1" ht="20.100000000000001" customHeight="1">
      <c r="A398" s="60">
        <f t="shared" si="6"/>
        <v>388</v>
      </c>
      <c r="B398" s="60">
        <v>1</v>
      </c>
      <c r="C398" s="60" t="s">
        <v>1103</v>
      </c>
      <c r="D398" s="65" t="s">
        <v>1115</v>
      </c>
      <c r="E398" s="67" t="s">
        <v>1116</v>
      </c>
      <c r="F398" s="60">
        <v>9</v>
      </c>
      <c r="G398" s="61" t="s">
        <v>1113</v>
      </c>
      <c r="H398" s="70" t="s">
        <v>1122</v>
      </c>
      <c r="I398" s="60" t="s">
        <v>1128</v>
      </c>
      <c r="J398" s="70" t="s">
        <v>1129</v>
      </c>
      <c r="K398" s="70"/>
    </row>
    <row r="399" spans="1:11" s="40" customFormat="1" ht="20.100000000000001" customHeight="1">
      <c r="A399" s="60">
        <f t="shared" si="6"/>
        <v>389</v>
      </c>
      <c r="B399" s="60">
        <v>1</v>
      </c>
      <c r="C399" s="60" t="s">
        <v>1106</v>
      </c>
      <c r="D399" s="65" t="s">
        <v>1117</v>
      </c>
      <c r="E399" s="67" t="s">
        <v>481</v>
      </c>
      <c r="F399" s="60">
        <v>9</v>
      </c>
      <c r="G399" s="61" t="s">
        <v>1113</v>
      </c>
      <c r="H399" s="70" t="s">
        <v>1122</v>
      </c>
      <c r="I399" s="60" t="s">
        <v>1128</v>
      </c>
      <c r="J399" s="70" t="s">
        <v>1129</v>
      </c>
      <c r="K399" s="70"/>
    </row>
    <row r="400" spans="1:11" s="40" customFormat="1" ht="20.100000000000001" customHeight="1">
      <c r="A400" s="60">
        <f t="shared" si="6"/>
        <v>390</v>
      </c>
      <c r="B400" s="60">
        <v>1</v>
      </c>
      <c r="C400" s="60" t="s">
        <v>1105</v>
      </c>
      <c r="D400" s="65" t="s">
        <v>429</v>
      </c>
      <c r="E400" s="67" t="s">
        <v>503</v>
      </c>
      <c r="F400" s="60">
        <v>9</v>
      </c>
      <c r="G400" s="61" t="s">
        <v>1113</v>
      </c>
      <c r="H400" s="70" t="s">
        <v>1122</v>
      </c>
      <c r="I400" s="60" t="s">
        <v>1128</v>
      </c>
      <c r="J400" s="70" t="s">
        <v>1129</v>
      </c>
      <c r="K400" s="70"/>
    </row>
    <row r="401" spans="1:11" s="40" customFormat="1" ht="20.100000000000001" customHeight="1">
      <c r="A401" s="60">
        <f t="shared" si="6"/>
        <v>391</v>
      </c>
      <c r="B401" s="60">
        <v>1</v>
      </c>
      <c r="C401" s="60" t="s">
        <v>1102</v>
      </c>
      <c r="D401" s="65" t="s">
        <v>1114</v>
      </c>
      <c r="E401" s="67" t="s">
        <v>553</v>
      </c>
      <c r="F401" s="60">
        <v>9</v>
      </c>
      <c r="G401" s="61" t="s">
        <v>1113</v>
      </c>
      <c r="H401" s="70" t="s">
        <v>1123</v>
      </c>
      <c r="I401" s="60" t="s">
        <v>1130</v>
      </c>
      <c r="J401" s="70" t="s">
        <v>1132</v>
      </c>
      <c r="K401" s="70"/>
    </row>
    <row r="402" spans="1:11" s="40" customFormat="1" ht="20.100000000000001" customHeight="1">
      <c r="A402" s="60">
        <f t="shared" si="6"/>
        <v>392</v>
      </c>
      <c r="B402" s="60">
        <v>1</v>
      </c>
      <c r="C402" s="60" t="s">
        <v>1101</v>
      </c>
      <c r="D402" s="65" t="s">
        <v>1076</v>
      </c>
      <c r="E402" s="67" t="s">
        <v>423</v>
      </c>
      <c r="F402" s="60">
        <v>9</v>
      </c>
      <c r="G402" s="61" t="s">
        <v>1113</v>
      </c>
      <c r="H402" s="70" t="s">
        <v>1123</v>
      </c>
      <c r="I402" s="60" t="s">
        <v>1130</v>
      </c>
      <c r="J402" s="70" t="s">
        <v>1132</v>
      </c>
      <c r="K402" s="70"/>
    </row>
    <row r="403" spans="1:11" s="40" customFormat="1" ht="20.100000000000001" customHeight="1">
      <c r="A403" s="60">
        <f t="shared" si="6"/>
        <v>393</v>
      </c>
      <c r="B403" s="60">
        <v>1</v>
      </c>
      <c r="C403" s="60" t="s">
        <v>1104</v>
      </c>
      <c r="D403" s="65" t="s">
        <v>1019</v>
      </c>
      <c r="E403" s="67" t="s">
        <v>8</v>
      </c>
      <c r="F403" s="60">
        <v>9</v>
      </c>
      <c r="G403" s="61" t="s">
        <v>1113</v>
      </c>
      <c r="H403" s="70" t="s">
        <v>1123</v>
      </c>
      <c r="I403" s="60" t="s">
        <v>1130</v>
      </c>
      <c r="J403" s="70" t="s">
        <v>1132</v>
      </c>
      <c r="K403" s="70"/>
    </row>
    <row r="404" spans="1:11" s="40" customFormat="1" ht="20.100000000000001" customHeight="1">
      <c r="A404" s="60">
        <f t="shared" si="6"/>
        <v>394</v>
      </c>
      <c r="B404" s="60">
        <v>1</v>
      </c>
      <c r="C404" s="60" t="s">
        <v>1103</v>
      </c>
      <c r="D404" s="65" t="s">
        <v>1115</v>
      </c>
      <c r="E404" s="67" t="s">
        <v>1116</v>
      </c>
      <c r="F404" s="60">
        <v>9</v>
      </c>
      <c r="G404" s="61" t="s">
        <v>1113</v>
      </c>
      <c r="H404" s="70" t="s">
        <v>1123</v>
      </c>
      <c r="I404" s="60" t="s">
        <v>1130</v>
      </c>
      <c r="J404" s="70" t="s">
        <v>1132</v>
      </c>
      <c r="K404" s="70"/>
    </row>
    <row r="405" spans="1:11" s="40" customFormat="1" ht="20.100000000000001" customHeight="1">
      <c r="A405" s="60">
        <f t="shared" si="6"/>
        <v>395</v>
      </c>
      <c r="B405" s="60">
        <v>1</v>
      </c>
      <c r="C405" s="60" t="s">
        <v>1106</v>
      </c>
      <c r="D405" s="65" t="s">
        <v>1117</v>
      </c>
      <c r="E405" s="67" t="s">
        <v>481</v>
      </c>
      <c r="F405" s="60">
        <v>9</v>
      </c>
      <c r="G405" s="61" t="s">
        <v>1113</v>
      </c>
      <c r="H405" s="70" t="s">
        <v>1123</v>
      </c>
      <c r="I405" s="60" t="s">
        <v>1130</v>
      </c>
      <c r="J405" s="70" t="s">
        <v>1132</v>
      </c>
      <c r="K405" s="70"/>
    </row>
    <row r="406" spans="1:11" s="40" customFormat="1" ht="20.100000000000001" customHeight="1">
      <c r="A406" s="60">
        <f t="shared" ref="A406:A419" si="7">A405+1</f>
        <v>396</v>
      </c>
      <c r="B406" s="60">
        <v>1</v>
      </c>
      <c r="C406" s="60" t="s">
        <v>1105</v>
      </c>
      <c r="D406" s="65" t="s">
        <v>429</v>
      </c>
      <c r="E406" s="67" t="s">
        <v>503</v>
      </c>
      <c r="F406" s="60">
        <v>9</v>
      </c>
      <c r="G406" s="61" t="s">
        <v>1113</v>
      </c>
      <c r="H406" s="61" t="s">
        <v>1123</v>
      </c>
      <c r="I406" s="60" t="s">
        <v>1130</v>
      </c>
      <c r="J406" s="61" t="s">
        <v>1132</v>
      </c>
      <c r="K406" s="61"/>
    </row>
    <row r="407" spans="1:11" s="40" customFormat="1" ht="20.100000000000001" customHeight="1">
      <c r="A407" s="60">
        <f t="shared" si="7"/>
        <v>397</v>
      </c>
      <c r="B407" s="60">
        <v>1</v>
      </c>
      <c r="C407" s="60" t="s">
        <v>1100</v>
      </c>
      <c r="D407" s="65" t="s">
        <v>1112</v>
      </c>
      <c r="E407" s="67" t="s">
        <v>1033</v>
      </c>
      <c r="F407" s="60">
        <v>9</v>
      </c>
      <c r="G407" s="61" t="s">
        <v>1113</v>
      </c>
      <c r="H407" s="61" t="s">
        <v>1124</v>
      </c>
      <c r="I407" s="60" t="s">
        <v>1130</v>
      </c>
      <c r="J407" s="61" t="s">
        <v>1132</v>
      </c>
      <c r="K407" s="61"/>
    </row>
    <row r="408" spans="1:11" s="40" customFormat="1" ht="20.100000000000001" customHeight="1">
      <c r="A408" s="60">
        <f t="shared" si="7"/>
        <v>398</v>
      </c>
      <c r="B408" s="60">
        <v>1</v>
      </c>
      <c r="C408" s="60" t="s">
        <v>1101</v>
      </c>
      <c r="D408" s="65" t="s">
        <v>1076</v>
      </c>
      <c r="E408" s="67" t="s">
        <v>423</v>
      </c>
      <c r="F408" s="60">
        <v>9</v>
      </c>
      <c r="G408" s="61" t="s">
        <v>1113</v>
      </c>
      <c r="H408" s="61" t="s">
        <v>1124</v>
      </c>
      <c r="I408" s="60" t="s">
        <v>1130</v>
      </c>
      <c r="J408" s="61" t="s">
        <v>1132</v>
      </c>
      <c r="K408" s="61"/>
    </row>
    <row r="409" spans="1:11" s="40" customFormat="1" ht="20.100000000000001" customHeight="1">
      <c r="A409" s="60">
        <f t="shared" si="7"/>
        <v>399</v>
      </c>
      <c r="B409" s="60">
        <v>1</v>
      </c>
      <c r="C409" s="60" t="s">
        <v>1104</v>
      </c>
      <c r="D409" s="65" t="s">
        <v>1019</v>
      </c>
      <c r="E409" s="67" t="s">
        <v>8</v>
      </c>
      <c r="F409" s="60">
        <v>9</v>
      </c>
      <c r="G409" s="61" t="s">
        <v>1113</v>
      </c>
      <c r="H409" s="61" t="s">
        <v>1124</v>
      </c>
      <c r="I409" s="60" t="s">
        <v>1130</v>
      </c>
      <c r="J409" s="61" t="s">
        <v>1132</v>
      </c>
      <c r="K409" s="61"/>
    </row>
    <row r="410" spans="1:11" s="40" customFormat="1" ht="20.100000000000001" customHeight="1">
      <c r="A410" s="60">
        <f t="shared" si="7"/>
        <v>400</v>
      </c>
      <c r="B410" s="60">
        <v>1</v>
      </c>
      <c r="C410" s="60" t="s">
        <v>1103</v>
      </c>
      <c r="D410" s="65" t="s">
        <v>1115</v>
      </c>
      <c r="E410" s="67" t="s">
        <v>1116</v>
      </c>
      <c r="F410" s="60">
        <v>9</v>
      </c>
      <c r="G410" s="61" t="s">
        <v>1113</v>
      </c>
      <c r="H410" s="70" t="s">
        <v>1124</v>
      </c>
      <c r="I410" s="60" t="s">
        <v>1130</v>
      </c>
      <c r="J410" s="70" t="s">
        <v>1132</v>
      </c>
      <c r="K410" s="70"/>
    </row>
    <row r="411" spans="1:11" s="40" customFormat="1" ht="20.100000000000001" customHeight="1">
      <c r="A411" s="60">
        <f t="shared" si="7"/>
        <v>401</v>
      </c>
      <c r="B411" s="60">
        <v>1</v>
      </c>
      <c r="C411" s="60" t="s">
        <v>1106</v>
      </c>
      <c r="D411" s="65" t="s">
        <v>1117</v>
      </c>
      <c r="E411" s="67" t="s">
        <v>481</v>
      </c>
      <c r="F411" s="60">
        <v>9</v>
      </c>
      <c r="G411" s="61" t="s">
        <v>1113</v>
      </c>
      <c r="H411" s="70" t="s">
        <v>1124</v>
      </c>
      <c r="I411" s="60" t="s">
        <v>1130</v>
      </c>
      <c r="J411" s="70" t="s">
        <v>1132</v>
      </c>
      <c r="K411" s="70"/>
    </row>
    <row r="412" spans="1:11" s="40" customFormat="1" ht="20.100000000000001" customHeight="1">
      <c r="A412" s="60">
        <f t="shared" si="7"/>
        <v>402</v>
      </c>
      <c r="B412" s="60">
        <v>1</v>
      </c>
      <c r="C412" s="60" t="s">
        <v>1105</v>
      </c>
      <c r="D412" s="65" t="s">
        <v>429</v>
      </c>
      <c r="E412" s="67" t="s">
        <v>503</v>
      </c>
      <c r="F412" s="60">
        <v>9</v>
      </c>
      <c r="G412" s="61" t="s">
        <v>1113</v>
      </c>
      <c r="H412" s="70" t="s">
        <v>1124</v>
      </c>
      <c r="I412" s="60" t="s">
        <v>1130</v>
      </c>
      <c r="J412" s="70" t="s">
        <v>1132</v>
      </c>
      <c r="K412" s="70"/>
    </row>
    <row r="413" spans="1:11" s="40" customFormat="1" ht="20.100000000000001" customHeight="1">
      <c r="A413" s="60">
        <f t="shared" si="7"/>
        <v>403</v>
      </c>
      <c r="B413" s="60">
        <v>1</v>
      </c>
      <c r="C413" s="60" t="s">
        <v>1100</v>
      </c>
      <c r="D413" s="65" t="s">
        <v>1112</v>
      </c>
      <c r="E413" s="67" t="s">
        <v>1033</v>
      </c>
      <c r="F413" s="60">
        <v>9</v>
      </c>
      <c r="G413" s="61" t="s">
        <v>1113</v>
      </c>
      <c r="H413" s="70" t="s">
        <v>1125</v>
      </c>
      <c r="I413" s="60" t="s">
        <v>1133</v>
      </c>
      <c r="J413" s="70" t="s">
        <v>1134</v>
      </c>
      <c r="K413" s="70"/>
    </row>
    <row r="414" spans="1:11" s="40" customFormat="1" ht="20.100000000000001" customHeight="1">
      <c r="A414" s="60">
        <f t="shared" si="7"/>
        <v>404</v>
      </c>
      <c r="B414" s="60">
        <v>1</v>
      </c>
      <c r="C414" s="60" t="s">
        <v>1101</v>
      </c>
      <c r="D414" s="65" t="s">
        <v>1076</v>
      </c>
      <c r="E414" s="67" t="s">
        <v>423</v>
      </c>
      <c r="F414" s="60">
        <v>9</v>
      </c>
      <c r="G414" s="61" t="s">
        <v>1113</v>
      </c>
      <c r="H414" s="70" t="s">
        <v>1125</v>
      </c>
      <c r="I414" s="60" t="s">
        <v>1133</v>
      </c>
      <c r="J414" s="70" t="s">
        <v>1134</v>
      </c>
      <c r="K414" s="70"/>
    </row>
    <row r="415" spans="1:11" s="40" customFormat="1" ht="20.100000000000001" customHeight="1">
      <c r="A415" s="60">
        <f t="shared" si="7"/>
        <v>405</v>
      </c>
      <c r="B415" s="60">
        <v>1</v>
      </c>
      <c r="C415" s="60" t="s">
        <v>1102</v>
      </c>
      <c r="D415" s="65" t="s">
        <v>1114</v>
      </c>
      <c r="E415" s="67" t="s">
        <v>553</v>
      </c>
      <c r="F415" s="60">
        <v>9</v>
      </c>
      <c r="G415" s="61" t="s">
        <v>1113</v>
      </c>
      <c r="H415" s="70" t="s">
        <v>1125</v>
      </c>
      <c r="I415" s="60" t="s">
        <v>1133</v>
      </c>
      <c r="J415" s="70" t="s">
        <v>1134</v>
      </c>
      <c r="K415" s="70"/>
    </row>
    <row r="416" spans="1:11" s="40" customFormat="1" ht="20.100000000000001" customHeight="1">
      <c r="A416" s="60">
        <f t="shared" si="7"/>
        <v>406</v>
      </c>
      <c r="B416" s="60">
        <v>1</v>
      </c>
      <c r="C416" s="60" t="s">
        <v>1104</v>
      </c>
      <c r="D416" s="65" t="s">
        <v>1019</v>
      </c>
      <c r="E416" s="67" t="s">
        <v>8</v>
      </c>
      <c r="F416" s="60">
        <v>9</v>
      </c>
      <c r="G416" s="61" t="s">
        <v>1113</v>
      </c>
      <c r="H416" s="70" t="s">
        <v>1125</v>
      </c>
      <c r="I416" s="60" t="s">
        <v>1133</v>
      </c>
      <c r="J416" s="70" t="s">
        <v>1134</v>
      </c>
      <c r="K416" s="70"/>
    </row>
    <row r="417" spans="1:11" s="40" customFormat="1" ht="20.100000000000001" customHeight="1">
      <c r="A417" s="60">
        <f t="shared" si="7"/>
        <v>407</v>
      </c>
      <c r="B417" s="60">
        <v>1</v>
      </c>
      <c r="C417" s="60" t="s">
        <v>1106</v>
      </c>
      <c r="D417" s="65" t="s">
        <v>1117</v>
      </c>
      <c r="E417" s="67" t="s">
        <v>481</v>
      </c>
      <c r="F417" s="60">
        <v>9</v>
      </c>
      <c r="G417" s="61" t="s">
        <v>1113</v>
      </c>
      <c r="H417" s="70" t="s">
        <v>1125</v>
      </c>
      <c r="I417" s="60" t="s">
        <v>1133</v>
      </c>
      <c r="J417" s="70" t="s">
        <v>1134</v>
      </c>
      <c r="K417" s="70"/>
    </row>
    <row r="418" spans="1:11" s="40" customFormat="1" ht="20.100000000000001" customHeight="1">
      <c r="A418" s="60">
        <f>A417+1</f>
        <v>408</v>
      </c>
      <c r="B418" s="60">
        <v>1</v>
      </c>
      <c r="C418" s="60" t="s">
        <v>1105</v>
      </c>
      <c r="D418" s="65" t="s">
        <v>429</v>
      </c>
      <c r="E418" s="67" t="s">
        <v>503</v>
      </c>
      <c r="F418" s="60">
        <v>9</v>
      </c>
      <c r="G418" s="61" t="s">
        <v>1113</v>
      </c>
      <c r="H418" s="70" t="s">
        <v>1125</v>
      </c>
      <c r="I418" s="60" t="s">
        <v>1133</v>
      </c>
      <c r="J418" s="70" t="s">
        <v>1134</v>
      </c>
      <c r="K418" s="70"/>
    </row>
    <row r="419" spans="1:11" s="40" customFormat="1" ht="20.100000000000001" customHeight="1">
      <c r="A419" s="60">
        <f t="shared" si="7"/>
        <v>409</v>
      </c>
      <c r="B419" s="60">
        <v>1</v>
      </c>
      <c r="C419" s="60" t="s">
        <v>94</v>
      </c>
      <c r="D419" s="65" t="s">
        <v>549</v>
      </c>
      <c r="E419" s="67" t="s">
        <v>455</v>
      </c>
      <c r="F419" s="60">
        <v>14</v>
      </c>
      <c r="G419" s="61" t="s">
        <v>151</v>
      </c>
      <c r="H419" s="70" t="s">
        <v>236</v>
      </c>
      <c r="I419" s="60" t="s">
        <v>314</v>
      </c>
      <c r="J419" s="70" t="s">
        <v>394</v>
      </c>
      <c r="K419" s="70"/>
    </row>
    <row r="420" spans="1:11" s="40" customFormat="1" ht="20.100000000000001" customHeight="1">
      <c r="A420" s="60">
        <f t="shared" si="5"/>
        <v>410</v>
      </c>
      <c r="B420" s="60">
        <v>1</v>
      </c>
      <c r="C420" s="60" t="s">
        <v>95</v>
      </c>
      <c r="D420" s="65" t="s">
        <v>520</v>
      </c>
      <c r="E420" s="67" t="s">
        <v>35</v>
      </c>
      <c r="F420" s="60">
        <v>14</v>
      </c>
      <c r="G420" s="61" t="s">
        <v>151</v>
      </c>
      <c r="H420" s="70" t="s">
        <v>236</v>
      </c>
      <c r="I420" s="60" t="s">
        <v>314</v>
      </c>
      <c r="J420" s="70" t="s">
        <v>394</v>
      </c>
      <c r="K420" s="70"/>
    </row>
    <row r="421" spans="1:11" s="40" customFormat="1" ht="20.100000000000001" customHeight="1">
      <c r="A421" s="60">
        <f t="shared" si="5"/>
        <v>411</v>
      </c>
      <c r="B421" s="60">
        <v>1</v>
      </c>
      <c r="C421" s="60" t="s">
        <v>96</v>
      </c>
      <c r="D421" s="65" t="s">
        <v>152</v>
      </c>
      <c r="E421" s="67" t="s">
        <v>153</v>
      </c>
      <c r="F421" s="60">
        <v>14</v>
      </c>
      <c r="G421" s="61" t="s">
        <v>151</v>
      </c>
      <c r="H421" s="70" t="s">
        <v>236</v>
      </c>
      <c r="I421" s="60" t="s">
        <v>314</v>
      </c>
      <c r="J421" s="70" t="s">
        <v>394</v>
      </c>
      <c r="K421" s="70"/>
    </row>
    <row r="422" spans="1:11" s="40" customFormat="1" ht="20.100000000000001" customHeight="1">
      <c r="A422" s="60">
        <f t="shared" si="5"/>
        <v>412</v>
      </c>
      <c r="B422" s="60">
        <v>1</v>
      </c>
      <c r="C422" s="60" t="s">
        <v>97</v>
      </c>
      <c r="D422" s="65" t="s">
        <v>154</v>
      </c>
      <c r="E422" s="67" t="s">
        <v>426</v>
      </c>
      <c r="F422" s="60">
        <v>14</v>
      </c>
      <c r="G422" s="61" t="s">
        <v>151</v>
      </c>
      <c r="H422" s="70" t="s">
        <v>237</v>
      </c>
      <c r="I422" s="60" t="s">
        <v>315</v>
      </c>
      <c r="J422" s="70" t="s">
        <v>395</v>
      </c>
      <c r="K422" s="70"/>
    </row>
    <row r="423" spans="1:11" s="40" customFormat="1" ht="20.100000000000001" customHeight="1">
      <c r="A423" s="60">
        <f t="shared" si="5"/>
        <v>413</v>
      </c>
      <c r="B423" s="60">
        <v>1</v>
      </c>
      <c r="C423" s="60" t="s">
        <v>94</v>
      </c>
      <c r="D423" s="65" t="s">
        <v>549</v>
      </c>
      <c r="E423" s="67" t="s">
        <v>455</v>
      </c>
      <c r="F423" s="60">
        <v>14</v>
      </c>
      <c r="G423" s="61" t="s">
        <v>151</v>
      </c>
      <c r="H423" s="70" t="s">
        <v>237</v>
      </c>
      <c r="I423" s="60" t="s">
        <v>315</v>
      </c>
      <c r="J423" s="70" t="s">
        <v>395</v>
      </c>
      <c r="K423" s="70"/>
    </row>
    <row r="424" spans="1:11" s="40" customFormat="1" ht="20.100000000000001" customHeight="1">
      <c r="A424" s="60">
        <f t="shared" si="5"/>
        <v>414</v>
      </c>
      <c r="B424" s="60">
        <v>1</v>
      </c>
      <c r="C424" s="60" t="s">
        <v>95</v>
      </c>
      <c r="D424" s="65" t="s">
        <v>520</v>
      </c>
      <c r="E424" s="67" t="s">
        <v>35</v>
      </c>
      <c r="F424" s="60">
        <v>14</v>
      </c>
      <c r="G424" s="61" t="s">
        <v>151</v>
      </c>
      <c r="H424" s="70" t="s">
        <v>237</v>
      </c>
      <c r="I424" s="60" t="s">
        <v>315</v>
      </c>
      <c r="J424" s="70" t="s">
        <v>395</v>
      </c>
      <c r="K424" s="70"/>
    </row>
    <row r="425" spans="1:11" s="40" customFormat="1" ht="20.100000000000001" customHeight="1">
      <c r="A425" s="60">
        <f t="shared" si="5"/>
        <v>415</v>
      </c>
      <c r="B425" s="60">
        <v>1</v>
      </c>
      <c r="C425" s="60" t="s">
        <v>97</v>
      </c>
      <c r="D425" s="65" t="s">
        <v>154</v>
      </c>
      <c r="E425" s="67" t="s">
        <v>426</v>
      </c>
      <c r="F425" s="60">
        <v>14</v>
      </c>
      <c r="G425" s="61" t="s">
        <v>151</v>
      </c>
      <c r="H425" s="70" t="s">
        <v>238</v>
      </c>
      <c r="I425" s="60" t="s">
        <v>316</v>
      </c>
      <c r="J425" s="70" t="s">
        <v>396</v>
      </c>
      <c r="K425" s="70"/>
    </row>
    <row r="426" spans="1:11" s="40" customFormat="1" ht="20.100000000000001" customHeight="1">
      <c r="A426" s="60">
        <f t="shared" si="5"/>
        <v>416</v>
      </c>
      <c r="B426" s="60">
        <v>1</v>
      </c>
      <c r="C426" s="60" t="s">
        <v>98</v>
      </c>
      <c r="D426" s="65" t="s">
        <v>155</v>
      </c>
      <c r="E426" s="67" t="s">
        <v>465</v>
      </c>
      <c r="F426" s="60">
        <v>14</v>
      </c>
      <c r="G426" s="61" t="s">
        <v>156</v>
      </c>
      <c r="H426" s="70" t="s">
        <v>238</v>
      </c>
      <c r="I426" s="60" t="s">
        <v>316</v>
      </c>
      <c r="J426" s="70" t="s">
        <v>396</v>
      </c>
      <c r="K426" s="70"/>
    </row>
    <row r="427" spans="1:11" s="40" customFormat="1" ht="20.100000000000001" customHeight="1">
      <c r="A427" s="60">
        <f t="shared" si="5"/>
        <v>417</v>
      </c>
      <c r="B427" s="60">
        <v>1</v>
      </c>
      <c r="C427" s="60" t="s">
        <v>99</v>
      </c>
      <c r="D427" s="65" t="s">
        <v>157</v>
      </c>
      <c r="E427" s="67" t="s">
        <v>158</v>
      </c>
      <c r="F427" s="60">
        <v>14</v>
      </c>
      <c r="G427" s="61" t="s">
        <v>159</v>
      </c>
      <c r="H427" s="70" t="s">
        <v>238</v>
      </c>
      <c r="I427" s="60" t="s">
        <v>316</v>
      </c>
      <c r="J427" s="70" t="s">
        <v>396</v>
      </c>
      <c r="K427" s="70"/>
    </row>
    <row r="428" spans="1:11" s="40" customFormat="1" ht="20.100000000000001" customHeight="1">
      <c r="A428" s="60">
        <f t="shared" si="5"/>
        <v>418</v>
      </c>
      <c r="B428" s="60">
        <v>1</v>
      </c>
      <c r="C428" s="60" t="s">
        <v>98</v>
      </c>
      <c r="D428" s="65" t="s">
        <v>155</v>
      </c>
      <c r="E428" s="67" t="s">
        <v>465</v>
      </c>
      <c r="F428" s="60">
        <v>14</v>
      </c>
      <c r="G428" s="61" t="s">
        <v>156</v>
      </c>
      <c r="H428" s="70" t="s">
        <v>239</v>
      </c>
      <c r="I428" s="60" t="s">
        <v>317</v>
      </c>
      <c r="J428" s="70" t="s">
        <v>397</v>
      </c>
      <c r="K428" s="70"/>
    </row>
    <row r="429" spans="1:11" s="40" customFormat="1" ht="20.100000000000001" customHeight="1">
      <c r="A429" s="60">
        <f t="shared" si="5"/>
        <v>419</v>
      </c>
      <c r="B429" s="60">
        <v>1</v>
      </c>
      <c r="C429" s="60" t="s">
        <v>100</v>
      </c>
      <c r="D429" s="65" t="s">
        <v>145</v>
      </c>
      <c r="E429" s="67" t="s">
        <v>160</v>
      </c>
      <c r="F429" s="60">
        <v>14</v>
      </c>
      <c r="G429" s="61" t="s">
        <v>159</v>
      </c>
      <c r="H429" s="61" t="s">
        <v>239</v>
      </c>
      <c r="I429" s="60" t="s">
        <v>317</v>
      </c>
      <c r="J429" s="61" t="s">
        <v>397</v>
      </c>
      <c r="K429" s="61"/>
    </row>
    <row r="430" spans="1:11" s="40" customFormat="1" ht="20.100000000000001" customHeight="1">
      <c r="A430" s="60">
        <f t="shared" si="5"/>
        <v>420</v>
      </c>
      <c r="B430" s="60">
        <v>1</v>
      </c>
      <c r="C430" s="60" t="s">
        <v>101</v>
      </c>
      <c r="D430" s="65" t="s">
        <v>429</v>
      </c>
      <c r="E430" s="67" t="s">
        <v>523</v>
      </c>
      <c r="F430" s="60">
        <v>14</v>
      </c>
      <c r="G430" s="61" t="s">
        <v>159</v>
      </c>
      <c r="H430" s="61" t="s">
        <v>239</v>
      </c>
      <c r="I430" s="60" t="s">
        <v>317</v>
      </c>
      <c r="J430" s="61" t="s">
        <v>397</v>
      </c>
      <c r="K430" s="61"/>
    </row>
    <row r="431" spans="1:11" s="40" customFormat="1" ht="20.100000000000001" customHeight="1">
      <c r="A431" s="60">
        <f t="shared" si="5"/>
        <v>421</v>
      </c>
      <c r="B431" s="60">
        <v>1</v>
      </c>
      <c r="C431" s="60" t="s">
        <v>101</v>
      </c>
      <c r="D431" s="65" t="s">
        <v>429</v>
      </c>
      <c r="E431" s="67" t="s">
        <v>523</v>
      </c>
      <c r="F431" s="60">
        <v>14</v>
      </c>
      <c r="G431" s="61" t="s">
        <v>159</v>
      </c>
      <c r="H431" s="61" t="s">
        <v>240</v>
      </c>
      <c r="I431" s="60" t="s">
        <v>318</v>
      </c>
      <c r="J431" s="61" t="s">
        <v>398</v>
      </c>
      <c r="K431" s="61"/>
    </row>
    <row r="432" spans="1:11" s="40" customFormat="1" ht="20.100000000000001" customHeight="1">
      <c r="A432" s="60">
        <f t="shared" si="5"/>
        <v>422</v>
      </c>
      <c r="B432" s="60">
        <v>1</v>
      </c>
      <c r="C432" s="60" t="s">
        <v>102</v>
      </c>
      <c r="D432" s="65" t="s">
        <v>1066</v>
      </c>
      <c r="E432" s="67" t="s">
        <v>1042</v>
      </c>
      <c r="F432" s="60">
        <v>14</v>
      </c>
      <c r="G432" s="61" t="s">
        <v>159</v>
      </c>
      <c r="H432" s="61" t="s">
        <v>240</v>
      </c>
      <c r="I432" s="60" t="s">
        <v>318</v>
      </c>
      <c r="J432" s="61" t="s">
        <v>398</v>
      </c>
      <c r="K432" s="61"/>
    </row>
    <row r="433" spans="1:11" s="40" customFormat="1" ht="20.100000000000001" customHeight="1">
      <c r="A433" s="60">
        <f t="shared" si="5"/>
        <v>423</v>
      </c>
      <c r="B433" s="60">
        <v>1</v>
      </c>
      <c r="C433" s="60" t="s">
        <v>99</v>
      </c>
      <c r="D433" s="65" t="s">
        <v>157</v>
      </c>
      <c r="E433" s="67" t="s">
        <v>158</v>
      </c>
      <c r="F433" s="60">
        <v>14</v>
      </c>
      <c r="G433" s="61" t="s">
        <v>159</v>
      </c>
      <c r="H433" s="61" t="s">
        <v>240</v>
      </c>
      <c r="I433" s="60" t="s">
        <v>318</v>
      </c>
      <c r="J433" s="61" t="s">
        <v>398</v>
      </c>
      <c r="K433" s="61"/>
    </row>
    <row r="434" spans="1:11" s="40" customFormat="1" ht="20.100000000000001" customHeight="1">
      <c r="A434" s="60">
        <f t="shared" si="5"/>
        <v>424</v>
      </c>
      <c r="B434" s="60">
        <v>1</v>
      </c>
      <c r="C434" s="60" t="s">
        <v>102</v>
      </c>
      <c r="D434" s="65" t="s">
        <v>1066</v>
      </c>
      <c r="E434" s="67" t="s">
        <v>1042</v>
      </c>
      <c r="F434" s="60">
        <v>14</v>
      </c>
      <c r="G434" s="61" t="s">
        <v>159</v>
      </c>
      <c r="H434" s="61" t="s">
        <v>240</v>
      </c>
      <c r="I434" s="60" t="s">
        <v>319</v>
      </c>
      <c r="J434" s="61" t="s">
        <v>399</v>
      </c>
      <c r="K434" s="61"/>
    </row>
    <row r="435" spans="1:11" s="40" customFormat="1" ht="20.100000000000001" customHeight="1">
      <c r="A435" s="60">
        <f t="shared" si="5"/>
        <v>425</v>
      </c>
      <c r="B435" s="60">
        <v>1</v>
      </c>
      <c r="C435" s="60" t="s">
        <v>103</v>
      </c>
      <c r="D435" s="65" t="s">
        <v>161</v>
      </c>
      <c r="E435" s="67" t="s">
        <v>37</v>
      </c>
      <c r="F435" s="60">
        <v>14</v>
      </c>
      <c r="G435" s="61" t="s">
        <v>159</v>
      </c>
      <c r="H435" s="61" t="s">
        <v>240</v>
      </c>
      <c r="I435" s="60" t="s">
        <v>319</v>
      </c>
      <c r="J435" s="61" t="s">
        <v>399</v>
      </c>
      <c r="K435" s="61"/>
    </row>
    <row r="436" spans="1:11" s="40" customFormat="1" ht="20.100000000000001" customHeight="1">
      <c r="A436" s="60">
        <f t="shared" si="5"/>
        <v>426</v>
      </c>
      <c r="B436" s="60">
        <v>1</v>
      </c>
      <c r="C436" s="60" t="s">
        <v>101</v>
      </c>
      <c r="D436" s="65" t="s">
        <v>429</v>
      </c>
      <c r="E436" s="67" t="s">
        <v>523</v>
      </c>
      <c r="F436" s="60">
        <v>14</v>
      </c>
      <c r="G436" s="61" t="s">
        <v>159</v>
      </c>
      <c r="H436" s="61" t="s">
        <v>240</v>
      </c>
      <c r="I436" s="60" t="s">
        <v>319</v>
      </c>
      <c r="J436" s="61" t="s">
        <v>399</v>
      </c>
      <c r="K436" s="61"/>
    </row>
    <row r="437" spans="1:11" s="40" customFormat="1" ht="20.100000000000001" customHeight="1">
      <c r="A437" s="60">
        <f t="shared" si="5"/>
        <v>427</v>
      </c>
      <c r="B437" s="60">
        <v>1</v>
      </c>
      <c r="C437" s="60" t="s">
        <v>906</v>
      </c>
      <c r="D437" s="65" t="s">
        <v>1040</v>
      </c>
      <c r="E437" s="67" t="s">
        <v>1037</v>
      </c>
      <c r="F437" s="60">
        <v>1</v>
      </c>
      <c r="G437" s="61" t="s">
        <v>937</v>
      </c>
      <c r="H437" s="61" t="s">
        <v>928</v>
      </c>
      <c r="I437" s="60" t="s">
        <v>935</v>
      </c>
      <c r="J437" s="61" t="s">
        <v>400</v>
      </c>
      <c r="K437" s="61"/>
    </row>
    <row r="438" spans="1:11" s="40" customFormat="1" ht="20.100000000000001" customHeight="1">
      <c r="A438" s="60">
        <f t="shared" si="5"/>
        <v>428</v>
      </c>
      <c r="B438" s="60">
        <v>1</v>
      </c>
      <c r="C438" s="60" t="s">
        <v>908</v>
      </c>
      <c r="D438" s="65" t="s">
        <v>715</v>
      </c>
      <c r="E438" s="67" t="s">
        <v>1042</v>
      </c>
      <c r="F438" s="60">
        <v>1</v>
      </c>
      <c r="G438" s="61" t="s">
        <v>937</v>
      </c>
      <c r="H438" s="61" t="s">
        <v>928</v>
      </c>
      <c r="I438" s="60" t="s">
        <v>935</v>
      </c>
      <c r="J438" s="61" t="s">
        <v>400</v>
      </c>
      <c r="K438" s="61"/>
    </row>
    <row r="439" spans="1:11" s="40" customFormat="1" ht="20.100000000000001" customHeight="1">
      <c r="A439" s="60">
        <f t="shared" si="5"/>
        <v>429</v>
      </c>
      <c r="B439" s="60">
        <v>1</v>
      </c>
      <c r="C439" s="60" t="s">
        <v>104</v>
      </c>
      <c r="D439" s="65" t="s">
        <v>1047</v>
      </c>
      <c r="E439" s="67" t="s">
        <v>41</v>
      </c>
      <c r="F439" s="60">
        <v>1</v>
      </c>
      <c r="G439" s="61" t="s">
        <v>937</v>
      </c>
      <c r="H439" s="61" t="s">
        <v>928</v>
      </c>
      <c r="I439" s="60" t="s">
        <v>935</v>
      </c>
      <c r="J439" s="61" t="s">
        <v>400</v>
      </c>
      <c r="K439" s="61"/>
    </row>
    <row r="440" spans="1:11" s="40" customFormat="1" ht="20.100000000000001" customHeight="1">
      <c r="A440" s="60">
        <f t="shared" si="5"/>
        <v>430</v>
      </c>
      <c r="B440" s="60">
        <v>1</v>
      </c>
      <c r="C440" s="60" t="s">
        <v>906</v>
      </c>
      <c r="D440" s="65" t="s">
        <v>1040</v>
      </c>
      <c r="E440" s="67" t="s">
        <v>1037</v>
      </c>
      <c r="F440" s="60">
        <v>1</v>
      </c>
      <c r="G440" s="61" t="s">
        <v>937</v>
      </c>
      <c r="H440" s="61" t="s">
        <v>241</v>
      </c>
      <c r="I440" s="60" t="s">
        <v>935</v>
      </c>
      <c r="J440" s="61" t="s">
        <v>937</v>
      </c>
      <c r="K440" s="61"/>
    </row>
    <row r="441" spans="1:11" s="40" customFormat="1" ht="20.100000000000001" customHeight="1">
      <c r="A441" s="60">
        <f t="shared" si="5"/>
        <v>431</v>
      </c>
      <c r="B441" s="60">
        <v>1</v>
      </c>
      <c r="C441" s="60" t="s">
        <v>104</v>
      </c>
      <c r="D441" s="65" t="s">
        <v>1047</v>
      </c>
      <c r="E441" s="67" t="s">
        <v>41</v>
      </c>
      <c r="F441" s="60">
        <v>1</v>
      </c>
      <c r="G441" s="61" t="s">
        <v>937</v>
      </c>
      <c r="H441" s="70" t="s">
        <v>241</v>
      </c>
      <c r="I441" s="60" t="s">
        <v>935</v>
      </c>
      <c r="J441" s="70" t="s">
        <v>937</v>
      </c>
      <c r="K441" s="70"/>
    </row>
    <row r="442" spans="1:11" s="40" customFormat="1" ht="20.100000000000001" customHeight="1">
      <c r="A442" s="60">
        <f t="shared" si="5"/>
        <v>432</v>
      </c>
      <c r="B442" s="60">
        <v>1</v>
      </c>
      <c r="C442" s="60" t="s">
        <v>907</v>
      </c>
      <c r="D442" s="65" t="s">
        <v>1041</v>
      </c>
      <c r="E442" s="67" t="s">
        <v>1018</v>
      </c>
      <c r="F442" s="60">
        <v>1</v>
      </c>
      <c r="G442" s="61" t="s">
        <v>937</v>
      </c>
      <c r="H442" s="70" t="s">
        <v>241</v>
      </c>
      <c r="I442" s="60" t="s">
        <v>935</v>
      </c>
      <c r="J442" s="70" t="s">
        <v>937</v>
      </c>
      <c r="K442" s="70"/>
    </row>
    <row r="443" spans="1:11" s="40" customFormat="1" ht="20.100000000000001" customHeight="1">
      <c r="A443" s="60">
        <f t="shared" ref="A443:A506" si="8">A442+1</f>
        <v>433</v>
      </c>
      <c r="B443" s="60">
        <v>1</v>
      </c>
      <c r="C443" s="60" t="s">
        <v>906</v>
      </c>
      <c r="D443" s="65" t="s">
        <v>1040</v>
      </c>
      <c r="E443" s="67" t="s">
        <v>1037</v>
      </c>
      <c r="F443" s="60">
        <v>1</v>
      </c>
      <c r="G443" s="61" t="s">
        <v>937</v>
      </c>
      <c r="H443" s="70" t="s">
        <v>894</v>
      </c>
      <c r="I443" s="60" t="s">
        <v>935</v>
      </c>
      <c r="J443" s="70" t="s">
        <v>937</v>
      </c>
      <c r="K443" s="70"/>
    </row>
    <row r="444" spans="1:11" s="40" customFormat="1" ht="20.100000000000001" customHeight="1">
      <c r="A444" s="60">
        <f t="shared" si="8"/>
        <v>434</v>
      </c>
      <c r="B444" s="60">
        <v>1</v>
      </c>
      <c r="C444" s="60" t="s">
        <v>909</v>
      </c>
      <c r="D444" s="65" t="s">
        <v>1043</v>
      </c>
      <c r="E444" s="67" t="s">
        <v>1044</v>
      </c>
      <c r="F444" s="60">
        <v>1</v>
      </c>
      <c r="G444" s="61" t="s">
        <v>937</v>
      </c>
      <c r="H444" s="70" t="s">
        <v>894</v>
      </c>
      <c r="I444" s="60" t="s">
        <v>935</v>
      </c>
      <c r="J444" s="70" t="s">
        <v>937</v>
      </c>
      <c r="K444" s="70"/>
    </row>
    <row r="445" spans="1:11" s="40" customFormat="1" ht="20.100000000000001" customHeight="1">
      <c r="A445" s="60">
        <f t="shared" si="8"/>
        <v>435</v>
      </c>
      <c r="B445" s="60">
        <v>1</v>
      </c>
      <c r="C445" s="60" t="s">
        <v>105</v>
      </c>
      <c r="D445" s="65" t="s">
        <v>162</v>
      </c>
      <c r="E445" s="67" t="s">
        <v>1062</v>
      </c>
      <c r="F445" s="60">
        <v>1</v>
      </c>
      <c r="G445" s="61" t="s">
        <v>937</v>
      </c>
      <c r="H445" s="70" t="s">
        <v>894</v>
      </c>
      <c r="I445" s="60" t="s">
        <v>935</v>
      </c>
      <c r="J445" s="70" t="s">
        <v>937</v>
      </c>
      <c r="K445" s="70"/>
    </row>
    <row r="446" spans="1:11" s="40" customFormat="1" ht="20.100000000000001" customHeight="1">
      <c r="A446" s="60">
        <f t="shared" si="8"/>
        <v>436</v>
      </c>
      <c r="B446" s="60">
        <v>1</v>
      </c>
      <c r="C446" s="60" t="s">
        <v>907</v>
      </c>
      <c r="D446" s="65" t="s">
        <v>1041</v>
      </c>
      <c r="E446" s="67" t="s">
        <v>1018</v>
      </c>
      <c r="F446" s="60">
        <v>1</v>
      </c>
      <c r="G446" s="61" t="s">
        <v>937</v>
      </c>
      <c r="H446" s="70" t="s">
        <v>242</v>
      </c>
      <c r="I446" s="60" t="s">
        <v>932</v>
      </c>
      <c r="J446" s="70" t="s">
        <v>938</v>
      </c>
      <c r="K446" s="70"/>
    </row>
    <row r="447" spans="1:11" s="40" customFormat="1" ht="20.100000000000001" customHeight="1">
      <c r="A447" s="60">
        <f t="shared" si="8"/>
        <v>437</v>
      </c>
      <c r="B447" s="60">
        <v>1</v>
      </c>
      <c r="C447" s="60" t="s">
        <v>909</v>
      </c>
      <c r="D447" s="65" t="s">
        <v>1043</v>
      </c>
      <c r="E447" s="67" t="s">
        <v>1044</v>
      </c>
      <c r="F447" s="60">
        <v>1</v>
      </c>
      <c r="G447" s="61" t="s">
        <v>937</v>
      </c>
      <c r="H447" s="70" t="s">
        <v>242</v>
      </c>
      <c r="I447" s="60" t="s">
        <v>932</v>
      </c>
      <c r="J447" s="70" t="s">
        <v>938</v>
      </c>
      <c r="K447" s="70"/>
    </row>
    <row r="448" spans="1:11" s="40" customFormat="1" ht="20.100000000000001" customHeight="1">
      <c r="A448" s="60">
        <f t="shared" si="8"/>
        <v>438</v>
      </c>
      <c r="B448" s="60">
        <v>1</v>
      </c>
      <c r="C448" s="60" t="s">
        <v>908</v>
      </c>
      <c r="D448" s="65" t="s">
        <v>715</v>
      </c>
      <c r="E448" s="67" t="s">
        <v>1042</v>
      </c>
      <c r="F448" s="60">
        <v>1</v>
      </c>
      <c r="G448" s="61" t="s">
        <v>937</v>
      </c>
      <c r="H448" s="70" t="s">
        <v>242</v>
      </c>
      <c r="I448" s="60" t="s">
        <v>932</v>
      </c>
      <c r="J448" s="70" t="s">
        <v>938</v>
      </c>
      <c r="K448" s="70"/>
    </row>
    <row r="449" spans="1:11" s="40" customFormat="1" ht="20.100000000000001" customHeight="1">
      <c r="A449" s="60">
        <f t="shared" si="8"/>
        <v>439</v>
      </c>
      <c r="B449" s="60">
        <v>1</v>
      </c>
      <c r="C449" s="60" t="s">
        <v>906</v>
      </c>
      <c r="D449" s="65" t="s">
        <v>1040</v>
      </c>
      <c r="E449" s="67" t="s">
        <v>1037</v>
      </c>
      <c r="F449" s="60">
        <v>1</v>
      </c>
      <c r="G449" s="61" t="s">
        <v>937</v>
      </c>
      <c r="H449" s="70" t="s">
        <v>243</v>
      </c>
      <c r="I449" s="60" t="s">
        <v>935</v>
      </c>
      <c r="J449" s="70" t="s">
        <v>400</v>
      </c>
      <c r="K449" s="70"/>
    </row>
    <row r="450" spans="1:11" s="40" customFormat="1" ht="20.100000000000001" customHeight="1">
      <c r="A450" s="60">
        <f t="shared" si="8"/>
        <v>440</v>
      </c>
      <c r="B450" s="60">
        <v>1</v>
      </c>
      <c r="C450" s="60" t="s">
        <v>105</v>
      </c>
      <c r="D450" s="65" t="s">
        <v>162</v>
      </c>
      <c r="E450" s="67" t="s">
        <v>1062</v>
      </c>
      <c r="F450" s="60">
        <v>1</v>
      </c>
      <c r="G450" s="61" t="s">
        <v>937</v>
      </c>
      <c r="H450" s="61" t="s">
        <v>243</v>
      </c>
      <c r="I450" s="60" t="s">
        <v>935</v>
      </c>
      <c r="J450" s="61" t="s">
        <v>400</v>
      </c>
      <c r="K450" s="61"/>
    </row>
    <row r="451" spans="1:11" s="40" customFormat="1" ht="20.100000000000001" customHeight="1">
      <c r="A451" s="60">
        <f t="shared" si="8"/>
        <v>441</v>
      </c>
      <c r="B451" s="60">
        <v>1</v>
      </c>
      <c r="C451" s="60" t="s">
        <v>909</v>
      </c>
      <c r="D451" s="65" t="s">
        <v>1043</v>
      </c>
      <c r="E451" s="67" t="s">
        <v>1044</v>
      </c>
      <c r="F451" s="60">
        <v>1</v>
      </c>
      <c r="G451" s="61" t="s">
        <v>937</v>
      </c>
      <c r="H451" s="61" t="s">
        <v>243</v>
      </c>
      <c r="I451" s="60" t="s">
        <v>935</v>
      </c>
      <c r="J451" s="61" t="s">
        <v>400</v>
      </c>
      <c r="K451" s="61"/>
    </row>
    <row r="452" spans="1:11" s="40" customFormat="1" ht="20.100000000000001" customHeight="1">
      <c r="A452" s="60">
        <f t="shared" si="8"/>
        <v>442</v>
      </c>
      <c r="B452" s="60">
        <v>1</v>
      </c>
      <c r="C452" s="60" t="s">
        <v>906</v>
      </c>
      <c r="D452" s="65" t="s">
        <v>1040</v>
      </c>
      <c r="E452" s="67" t="s">
        <v>1037</v>
      </c>
      <c r="F452" s="60">
        <v>1</v>
      </c>
      <c r="G452" s="61" t="s">
        <v>937</v>
      </c>
      <c r="H452" s="61" t="s">
        <v>930</v>
      </c>
      <c r="I452" s="60" t="s">
        <v>935</v>
      </c>
      <c r="J452" s="61" t="s">
        <v>937</v>
      </c>
      <c r="K452" s="61"/>
    </row>
    <row r="453" spans="1:11" s="40" customFormat="1" ht="20.100000000000001" customHeight="1">
      <c r="A453" s="60">
        <f t="shared" si="8"/>
        <v>443</v>
      </c>
      <c r="B453" s="60">
        <v>1</v>
      </c>
      <c r="C453" s="60" t="s">
        <v>907</v>
      </c>
      <c r="D453" s="65" t="s">
        <v>1041</v>
      </c>
      <c r="E453" s="67" t="s">
        <v>1018</v>
      </c>
      <c r="F453" s="60">
        <v>1</v>
      </c>
      <c r="G453" s="61" t="s">
        <v>937</v>
      </c>
      <c r="H453" s="61" t="s">
        <v>930</v>
      </c>
      <c r="I453" s="60" t="s">
        <v>935</v>
      </c>
      <c r="J453" s="61" t="s">
        <v>937</v>
      </c>
      <c r="K453" s="61"/>
    </row>
    <row r="454" spans="1:11" s="40" customFormat="1" ht="20.100000000000001" customHeight="1">
      <c r="A454" s="60">
        <f t="shared" si="8"/>
        <v>444</v>
      </c>
      <c r="B454" s="60">
        <v>1</v>
      </c>
      <c r="C454" s="60" t="s">
        <v>909</v>
      </c>
      <c r="D454" s="65" t="s">
        <v>1043</v>
      </c>
      <c r="E454" s="67" t="s">
        <v>1044</v>
      </c>
      <c r="F454" s="60">
        <v>1</v>
      </c>
      <c r="G454" s="61" t="s">
        <v>937</v>
      </c>
      <c r="H454" s="61" t="s">
        <v>930</v>
      </c>
      <c r="I454" s="60" t="s">
        <v>935</v>
      </c>
      <c r="J454" s="61" t="s">
        <v>937</v>
      </c>
      <c r="K454" s="61"/>
    </row>
    <row r="455" spans="1:11" s="40" customFormat="1" ht="20.100000000000001" customHeight="1">
      <c r="A455" s="60">
        <f t="shared" si="8"/>
        <v>445</v>
      </c>
      <c r="B455" s="60">
        <v>1</v>
      </c>
      <c r="C455" s="60" t="s">
        <v>907</v>
      </c>
      <c r="D455" s="65" t="s">
        <v>1041</v>
      </c>
      <c r="E455" s="67" t="s">
        <v>1018</v>
      </c>
      <c r="F455" s="60">
        <v>1</v>
      </c>
      <c r="G455" s="61" t="s">
        <v>937</v>
      </c>
      <c r="H455" s="61" t="s">
        <v>893</v>
      </c>
      <c r="I455" s="60" t="s">
        <v>320</v>
      </c>
      <c r="J455" s="61" t="s">
        <v>400</v>
      </c>
      <c r="K455" s="61"/>
    </row>
    <row r="456" spans="1:11" s="40" customFormat="1" ht="20.100000000000001" customHeight="1">
      <c r="A456" s="60">
        <f t="shared" si="8"/>
        <v>446</v>
      </c>
      <c r="B456" s="60">
        <v>1</v>
      </c>
      <c r="C456" s="60" t="s">
        <v>105</v>
      </c>
      <c r="D456" s="65" t="s">
        <v>162</v>
      </c>
      <c r="E456" s="67" t="s">
        <v>1062</v>
      </c>
      <c r="F456" s="60">
        <v>1</v>
      </c>
      <c r="G456" s="61" t="s">
        <v>937</v>
      </c>
      <c r="H456" s="61" t="s">
        <v>893</v>
      </c>
      <c r="I456" s="60" t="s">
        <v>320</v>
      </c>
      <c r="J456" s="61" t="s">
        <v>400</v>
      </c>
      <c r="K456" s="61"/>
    </row>
    <row r="457" spans="1:11" s="40" customFormat="1" ht="20.100000000000001" customHeight="1">
      <c r="A457" s="60">
        <f t="shared" si="8"/>
        <v>447</v>
      </c>
      <c r="B457" s="60">
        <v>1</v>
      </c>
      <c r="C457" s="60" t="s">
        <v>908</v>
      </c>
      <c r="D457" s="65" t="s">
        <v>715</v>
      </c>
      <c r="E457" s="67" t="s">
        <v>1042</v>
      </c>
      <c r="F457" s="60">
        <v>1</v>
      </c>
      <c r="G457" s="61" t="s">
        <v>937</v>
      </c>
      <c r="H457" s="61" t="s">
        <v>893</v>
      </c>
      <c r="I457" s="60" t="s">
        <v>320</v>
      </c>
      <c r="J457" s="61" t="s">
        <v>400</v>
      </c>
      <c r="K457" s="61"/>
    </row>
    <row r="458" spans="1:11" s="40" customFormat="1" ht="20.100000000000001" customHeight="1">
      <c r="A458" s="60">
        <f t="shared" si="8"/>
        <v>448</v>
      </c>
      <c r="B458" s="60">
        <v>1</v>
      </c>
      <c r="C458" s="60" t="s">
        <v>903</v>
      </c>
      <c r="D458" s="65" t="s">
        <v>1034</v>
      </c>
      <c r="E458" s="67" t="s">
        <v>1035</v>
      </c>
      <c r="F458" s="60">
        <v>1</v>
      </c>
      <c r="G458" s="61" t="s">
        <v>567</v>
      </c>
      <c r="H458" s="61" t="s">
        <v>244</v>
      </c>
      <c r="I458" s="60" t="s">
        <v>321</v>
      </c>
      <c r="J458" s="61" t="s">
        <v>401</v>
      </c>
      <c r="K458" s="61"/>
    </row>
    <row r="459" spans="1:11" s="40" customFormat="1" ht="20.100000000000001" customHeight="1">
      <c r="A459" s="60">
        <f t="shared" si="8"/>
        <v>449</v>
      </c>
      <c r="B459" s="60">
        <v>1</v>
      </c>
      <c r="C459" s="60" t="s">
        <v>901</v>
      </c>
      <c r="D459" s="65" t="s">
        <v>1030</v>
      </c>
      <c r="E459" s="67" t="s">
        <v>1031</v>
      </c>
      <c r="F459" s="60">
        <v>1</v>
      </c>
      <c r="G459" s="61" t="s">
        <v>567</v>
      </c>
      <c r="H459" s="61" t="s">
        <v>244</v>
      </c>
      <c r="I459" s="60" t="s">
        <v>321</v>
      </c>
      <c r="J459" s="61" t="s">
        <v>401</v>
      </c>
      <c r="K459" s="61"/>
    </row>
    <row r="460" spans="1:11" s="40" customFormat="1" ht="20.100000000000001" customHeight="1">
      <c r="A460" s="60">
        <f t="shared" si="8"/>
        <v>450</v>
      </c>
      <c r="B460" s="60">
        <v>1</v>
      </c>
      <c r="C460" s="60" t="s">
        <v>902</v>
      </c>
      <c r="D460" s="65" t="s">
        <v>1032</v>
      </c>
      <c r="E460" s="67" t="s">
        <v>1033</v>
      </c>
      <c r="F460" s="60">
        <v>1</v>
      </c>
      <c r="G460" s="61" t="s">
        <v>567</v>
      </c>
      <c r="H460" s="61" t="s">
        <v>244</v>
      </c>
      <c r="I460" s="60" t="s">
        <v>321</v>
      </c>
      <c r="J460" s="61" t="s">
        <v>401</v>
      </c>
      <c r="K460" s="61"/>
    </row>
    <row r="461" spans="1:11" s="40" customFormat="1" ht="20.100000000000001" customHeight="1">
      <c r="A461" s="60">
        <f t="shared" si="8"/>
        <v>451</v>
      </c>
      <c r="B461" s="60">
        <v>1</v>
      </c>
      <c r="C461" s="60" t="s">
        <v>925</v>
      </c>
      <c r="D461" s="65" t="s">
        <v>1077</v>
      </c>
      <c r="E461" s="67" t="s">
        <v>1027</v>
      </c>
      <c r="F461" s="60">
        <v>1</v>
      </c>
      <c r="G461" s="61" t="s">
        <v>567</v>
      </c>
      <c r="H461" s="61" t="s">
        <v>245</v>
      </c>
      <c r="I461" s="60" t="s">
        <v>322</v>
      </c>
      <c r="J461" s="61" t="s">
        <v>402</v>
      </c>
      <c r="K461" s="61"/>
    </row>
    <row r="462" spans="1:11" s="40" customFormat="1" ht="20.100000000000001" customHeight="1">
      <c r="A462" s="60">
        <f t="shared" si="8"/>
        <v>452</v>
      </c>
      <c r="B462" s="60">
        <v>1</v>
      </c>
      <c r="C462" s="60" t="s">
        <v>900</v>
      </c>
      <c r="D462" s="65" t="s">
        <v>1028</v>
      </c>
      <c r="E462" s="67" t="s">
        <v>1029</v>
      </c>
      <c r="F462" s="60">
        <v>1</v>
      </c>
      <c r="G462" s="61" t="s">
        <v>567</v>
      </c>
      <c r="H462" s="70" t="s">
        <v>245</v>
      </c>
      <c r="I462" s="60" t="s">
        <v>322</v>
      </c>
      <c r="J462" s="70" t="s">
        <v>402</v>
      </c>
      <c r="K462" s="70"/>
    </row>
    <row r="463" spans="1:11" s="40" customFormat="1" ht="20.100000000000001" customHeight="1">
      <c r="A463" s="60">
        <f t="shared" si="8"/>
        <v>453</v>
      </c>
      <c r="B463" s="60">
        <v>1</v>
      </c>
      <c r="C463" s="60" t="s">
        <v>106</v>
      </c>
      <c r="D463" s="65" t="s">
        <v>26</v>
      </c>
      <c r="E463" s="67" t="s">
        <v>1018</v>
      </c>
      <c r="F463" s="60">
        <v>1</v>
      </c>
      <c r="G463" s="61" t="s">
        <v>567</v>
      </c>
      <c r="H463" s="70" t="s">
        <v>245</v>
      </c>
      <c r="I463" s="60" t="s">
        <v>322</v>
      </c>
      <c r="J463" s="70" t="s">
        <v>402</v>
      </c>
      <c r="K463" s="70"/>
    </row>
    <row r="464" spans="1:11" s="40" customFormat="1" ht="20.100000000000001" customHeight="1">
      <c r="A464" s="60">
        <f t="shared" si="8"/>
        <v>454</v>
      </c>
      <c r="B464" s="60">
        <v>1</v>
      </c>
      <c r="C464" s="60" t="s">
        <v>903</v>
      </c>
      <c r="D464" s="65" t="s">
        <v>1034</v>
      </c>
      <c r="E464" s="67" t="s">
        <v>1035</v>
      </c>
      <c r="F464" s="60">
        <v>1</v>
      </c>
      <c r="G464" s="61" t="s">
        <v>567</v>
      </c>
      <c r="H464" s="70" t="s">
        <v>246</v>
      </c>
      <c r="I464" s="60" t="s">
        <v>323</v>
      </c>
      <c r="J464" s="70" t="s">
        <v>403</v>
      </c>
      <c r="K464" s="70"/>
    </row>
    <row r="465" spans="1:11" s="40" customFormat="1" ht="20.100000000000001" customHeight="1">
      <c r="A465" s="60">
        <f t="shared" si="8"/>
        <v>455</v>
      </c>
      <c r="B465" s="60">
        <v>1</v>
      </c>
      <c r="C465" s="60" t="s">
        <v>925</v>
      </c>
      <c r="D465" s="65" t="s">
        <v>1077</v>
      </c>
      <c r="E465" s="67" t="s">
        <v>1027</v>
      </c>
      <c r="F465" s="60">
        <v>1</v>
      </c>
      <c r="G465" s="61" t="s">
        <v>567</v>
      </c>
      <c r="H465" s="70" t="s">
        <v>246</v>
      </c>
      <c r="I465" s="60" t="s">
        <v>323</v>
      </c>
      <c r="J465" s="70" t="s">
        <v>403</v>
      </c>
      <c r="K465" s="70"/>
    </row>
    <row r="466" spans="1:11" s="40" customFormat="1" ht="20.100000000000001" customHeight="1">
      <c r="A466" s="60">
        <f t="shared" si="8"/>
        <v>456</v>
      </c>
      <c r="B466" s="60">
        <v>1</v>
      </c>
      <c r="C466" s="60" t="s">
        <v>901</v>
      </c>
      <c r="D466" s="65" t="s">
        <v>1030</v>
      </c>
      <c r="E466" s="67" t="s">
        <v>1031</v>
      </c>
      <c r="F466" s="60">
        <v>1</v>
      </c>
      <c r="G466" s="61" t="s">
        <v>567</v>
      </c>
      <c r="H466" s="70" t="s">
        <v>246</v>
      </c>
      <c r="I466" s="60" t="s">
        <v>323</v>
      </c>
      <c r="J466" s="70" t="s">
        <v>403</v>
      </c>
      <c r="K466" s="70"/>
    </row>
    <row r="467" spans="1:11" s="40" customFormat="1" ht="20.100000000000001" customHeight="1">
      <c r="A467" s="60">
        <f t="shared" si="8"/>
        <v>457</v>
      </c>
      <c r="B467" s="60">
        <v>1</v>
      </c>
      <c r="C467" s="60" t="s">
        <v>910</v>
      </c>
      <c r="D467" s="65" t="s">
        <v>1045</v>
      </c>
      <c r="E467" s="67" t="s">
        <v>1046</v>
      </c>
      <c r="F467" s="60">
        <v>1</v>
      </c>
      <c r="G467" s="61" t="s">
        <v>568</v>
      </c>
      <c r="H467" s="70" t="s">
        <v>247</v>
      </c>
      <c r="I467" s="60" t="s">
        <v>933</v>
      </c>
      <c r="J467" s="70" t="s">
        <v>939</v>
      </c>
      <c r="K467" s="70"/>
    </row>
    <row r="468" spans="1:11" s="40" customFormat="1" ht="20.100000000000001" customHeight="1">
      <c r="A468" s="60">
        <f t="shared" si="8"/>
        <v>458</v>
      </c>
      <c r="B468" s="60">
        <v>1</v>
      </c>
      <c r="C468" s="60" t="s">
        <v>107</v>
      </c>
      <c r="D468" s="65" t="s">
        <v>163</v>
      </c>
      <c r="E468" s="67" t="s">
        <v>538</v>
      </c>
      <c r="F468" s="60">
        <v>1</v>
      </c>
      <c r="G468" s="61" t="s">
        <v>568</v>
      </c>
      <c r="H468" s="70" t="s">
        <v>247</v>
      </c>
      <c r="I468" s="60" t="s">
        <v>933</v>
      </c>
      <c r="J468" s="70" t="s">
        <v>939</v>
      </c>
      <c r="K468" s="70"/>
    </row>
    <row r="469" spans="1:11" s="40" customFormat="1" ht="20.100000000000001" customHeight="1">
      <c r="A469" s="60">
        <f t="shared" si="8"/>
        <v>459</v>
      </c>
      <c r="B469" s="60">
        <v>1</v>
      </c>
      <c r="C469" s="60" t="s">
        <v>913</v>
      </c>
      <c r="D469" s="65" t="s">
        <v>1050</v>
      </c>
      <c r="E469" s="67" t="s">
        <v>1051</v>
      </c>
      <c r="F469" s="60">
        <v>1</v>
      </c>
      <c r="G469" s="61" t="s">
        <v>568</v>
      </c>
      <c r="H469" s="70" t="s">
        <v>247</v>
      </c>
      <c r="I469" s="60" t="s">
        <v>933</v>
      </c>
      <c r="J469" s="70" t="s">
        <v>939</v>
      </c>
      <c r="K469" s="70"/>
    </row>
    <row r="470" spans="1:11" s="40" customFormat="1" ht="20.100000000000001" customHeight="1">
      <c r="A470" s="60">
        <f t="shared" si="8"/>
        <v>460</v>
      </c>
      <c r="B470" s="60">
        <v>1</v>
      </c>
      <c r="C470" s="60" t="s">
        <v>912</v>
      </c>
      <c r="D470" s="65" t="s">
        <v>837</v>
      </c>
      <c r="E470" s="67" t="s">
        <v>1049</v>
      </c>
      <c r="F470" s="60">
        <v>1</v>
      </c>
      <c r="G470" s="61" t="s">
        <v>568</v>
      </c>
      <c r="H470" s="61" t="s">
        <v>247</v>
      </c>
      <c r="I470" s="60" t="s">
        <v>933</v>
      </c>
      <c r="J470" s="61" t="s">
        <v>939</v>
      </c>
      <c r="K470" s="61"/>
    </row>
    <row r="471" spans="1:11" s="40" customFormat="1" ht="20.100000000000001" customHeight="1">
      <c r="A471" s="60">
        <f t="shared" si="8"/>
        <v>461</v>
      </c>
      <c r="B471" s="60">
        <v>1</v>
      </c>
      <c r="C471" s="60" t="s">
        <v>910</v>
      </c>
      <c r="D471" s="65" t="s">
        <v>1045</v>
      </c>
      <c r="E471" s="67" t="s">
        <v>1046</v>
      </c>
      <c r="F471" s="60">
        <v>1</v>
      </c>
      <c r="G471" s="61" t="s">
        <v>568</v>
      </c>
      <c r="H471" s="61" t="s">
        <v>248</v>
      </c>
      <c r="I471" s="60" t="s">
        <v>933</v>
      </c>
      <c r="J471" s="61" t="s">
        <v>939</v>
      </c>
      <c r="K471" s="61"/>
    </row>
    <row r="472" spans="1:11" s="40" customFormat="1" ht="20.100000000000001" customHeight="1">
      <c r="A472" s="60">
        <f t="shared" si="8"/>
        <v>462</v>
      </c>
      <c r="B472" s="60">
        <v>1</v>
      </c>
      <c r="C472" s="60" t="s">
        <v>911</v>
      </c>
      <c r="D472" s="65" t="s">
        <v>1047</v>
      </c>
      <c r="E472" s="67" t="s">
        <v>1048</v>
      </c>
      <c r="F472" s="60">
        <v>1</v>
      </c>
      <c r="G472" s="61" t="s">
        <v>568</v>
      </c>
      <c r="H472" s="61" t="s">
        <v>248</v>
      </c>
      <c r="I472" s="60" t="s">
        <v>933</v>
      </c>
      <c r="J472" s="61" t="s">
        <v>939</v>
      </c>
      <c r="K472" s="61"/>
    </row>
    <row r="473" spans="1:11" s="40" customFormat="1" ht="20.100000000000001" customHeight="1">
      <c r="A473" s="60">
        <f t="shared" si="8"/>
        <v>463</v>
      </c>
      <c r="B473" s="60">
        <v>1</v>
      </c>
      <c r="C473" s="60" t="s">
        <v>913</v>
      </c>
      <c r="D473" s="65" t="s">
        <v>1050</v>
      </c>
      <c r="E473" s="67" t="s">
        <v>1051</v>
      </c>
      <c r="F473" s="60">
        <v>1</v>
      </c>
      <c r="G473" s="61" t="s">
        <v>568</v>
      </c>
      <c r="H473" s="61" t="s">
        <v>248</v>
      </c>
      <c r="I473" s="60" t="s">
        <v>933</v>
      </c>
      <c r="J473" s="61" t="s">
        <v>939</v>
      </c>
      <c r="K473" s="61"/>
    </row>
    <row r="474" spans="1:11" s="40" customFormat="1" ht="20.100000000000001" customHeight="1">
      <c r="A474" s="60">
        <f t="shared" si="8"/>
        <v>464</v>
      </c>
      <c r="B474" s="60">
        <v>1</v>
      </c>
      <c r="C474" s="60" t="s">
        <v>912</v>
      </c>
      <c r="D474" s="65" t="s">
        <v>837</v>
      </c>
      <c r="E474" s="67" t="s">
        <v>1049</v>
      </c>
      <c r="F474" s="60">
        <v>1</v>
      </c>
      <c r="G474" s="61" t="s">
        <v>568</v>
      </c>
      <c r="H474" s="61" t="s">
        <v>248</v>
      </c>
      <c r="I474" s="60" t="s">
        <v>933</v>
      </c>
      <c r="J474" s="61" t="s">
        <v>939</v>
      </c>
      <c r="K474" s="61"/>
    </row>
    <row r="475" spans="1:11" s="40" customFormat="1" ht="20.100000000000001" customHeight="1">
      <c r="A475" s="60">
        <f t="shared" si="8"/>
        <v>465</v>
      </c>
      <c r="B475" s="60">
        <v>1</v>
      </c>
      <c r="C475" s="60" t="s">
        <v>916</v>
      </c>
      <c r="D475" s="65" t="s">
        <v>1055</v>
      </c>
      <c r="E475" s="67" t="s">
        <v>1056</v>
      </c>
      <c r="F475" s="60">
        <v>1</v>
      </c>
      <c r="G475" s="61" t="s">
        <v>570</v>
      </c>
      <c r="H475" s="61" t="s">
        <v>929</v>
      </c>
      <c r="I475" s="60" t="s">
        <v>934</v>
      </c>
      <c r="J475" s="61" t="s">
        <v>404</v>
      </c>
      <c r="K475" s="61"/>
    </row>
    <row r="476" spans="1:11" s="40" customFormat="1" ht="20.100000000000001" customHeight="1">
      <c r="A476" s="60">
        <f t="shared" si="8"/>
        <v>466</v>
      </c>
      <c r="B476" s="60">
        <v>1</v>
      </c>
      <c r="C476" s="60" t="s">
        <v>917</v>
      </c>
      <c r="D476" s="65" t="s">
        <v>1057</v>
      </c>
      <c r="E476" s="67" t="s">
        <v>1058</v>
      </c>
      <c r="F476" s="60">
        <v>1</v>
      </c>
      <c r="G476" s="61" t="s">
        <v>570</v>
      </c>
      <c r="H476" s="61" t="s">
        <v>929</v>
      </c>
      <c r="I476" s="60" t="s">
        <v>934</v>
      </c>
      <c r="J476" s="61" t="s">
        <v>404</v>
      </c>
      <c r="K476" s="61"/>
    </row>
    <row r="477" spans="1:11" s="40" customFormat="1" ht="20.100000000000001" customHeight="1">
      <c r="A477" s="60">
        <f t="shared" si="8"/>
        <v>467</v>
      </c>
      <c r="B477" s="60">
        <v>1</v>
      </c>
      <c r="C477" s="60" t="s">
        <v>918</v>
      </c>
      <c r="D477" s="65" t="s">
        <v>1059</v>
      </c>
      <c r="E477" s="67" t="s">
        <v>1060</v>
      </c>
      <c r="F477" s="60">
        <v>1</v>
      </c>
      <c r="G477" s="61" t="s">
        <v>570</v>
      </c>
      <c r="H477" s="61" t="s">
        <v>929</v>
      </c>
      <c r="I477" s="60" t="s">
        <v>934</v>
      </c>
      <c r="J477" s="61" t="s">
        <v>404</v>
      </c>
      <c r="K477" s="61"/>
    </row>
    <row r="478" spans="1:11" s="40" customFormat="1" ht="20.100000000000001" customHeight="1">
      <c r="A478" s="60">
        <f t="shared" si="8"/>
        <v>468</v>
      </c>
      <c r="B478" s="60">
        <v>1</v>
      </c>
      <c r="C478" s="60" t="s">
        <v>919</v>
      </c>
      <c r="D478" s="65" t="s">
        <v>1061</v>
      </c>
      <c r="E478" s="67" t="s">
        <v>1062</v>
      </c>
      <c r="F478" s="60">
        <v>1</v>
      </c>
      <c r="G478" s="61" t="s">
        <v>570</v>
      </c>
      <c r="H478" s="61" t="s">
        <v>929</v>
      </c>
      <c r="I478" s="60" t="s">
        <v>934</v>
      </c>
      <c r="J478" s="61" t="s">
        <v>404</v>
      </c>
      <c r="K478" s="61"/>
    </row>
    <row r="479" spans="1:11" s="40" customFormat="1" ht="20.100000000000001" customHeight="1">
      <c r="A479" s="60">
        <f t="shared" si="8"/>
        <v>469</v>
      </c>
      <c r="B479" s="60">
        <v>1</v>
      </c>
      <c r="C479" s="60" t="s">
        <v>916</v>
      </c>
      <c r="D479" s="65" t="s">
        <v>1055</v>
      </c>
      <c r="E479" s="67" t="s">
        <v>1056</v>
      </c>
      <c r="F479" s="60">
        <v>1</v>
      </c>
      <c r="G479" s="61" t="s">
        <v>570</v>
      </c>
      <c r="H479" s="61" t="s">
        <v>929</v>
      </c>
      <c r="I479" s="60" t="s">
        <v>934</v>
      </c>
      <c r="J479" s="61" t="s">
        <v>404</v>
      </c>
      <c r="K479" s="61"/>
    </row>
    <row r="480" spans="1:11" s="40" customFormat="1" ht="20.100000000000001" customHeight="1">
      <c r="A480" s="60">
        <f t="shared" si="8"/>
        <v>470</v>
      </c>
      <c r="B480" s="60">
        <v>1</v>
      </c>
      <c r="C480" s="60" t="s">
        <v>917</v>
      </c>
      <c r="D480" s="65" t="s">
        <v>1057</v>
      </c>
      <c r="E480" s="67" t="s">
        <v>1058</v>
      </c>
      <c r="F480" s="60">
        <v>1</v>
      </c>
      <c r="G480" s="61" t="s">
        <v>570</v>
      </c>
      <c r="H480" s="61" t="s">
        <v>929</v>
      </c>
      <c r="I480" s="60" t="s">
        <v>934</v>
      </c>
      <c r="J480" s="61" t="s">
        <v>404</v>
      </c>
      <c r="K480" s="61"/>
    </row>
    <row r="481" spans="1:11" s="40" customFormat="1" ht="20.100000000000001" customHeight="1">
      <c r="A481" s="60">
        <f t="shared" si="8"/>
        <v>471</v>
      </c>
      <c r="B481" s="60">
        <v>1</v>
      </c>
      <c r="C481" s="60" t="s">
        <v>918</v>
      </c>
      <c r="D481" s="65" t="s">
        <v>1059</v>
      </c>
      <c r="E481" s="67" t="s">
        <v>1060</v>
      </c>
      <c r="F481" s="60">
        <v>1</v>
      </c>
      <c r="G481" s="61" t="s">
        <v>570</v>
      </c>
      <c r="H481" s="70" t="s">
        <v>929</v>
      </c>
      <c r="I481" s="60" t="s">
        <v>934</v>
      </c>
      <c r="J481" s="70" t="s">
        <v>404</v>
      </c>
      <c r="K481" s="70"/>
    </row>
    <row r="482" spans="1:11" s="40" customFormat="1" ht="20.100000000000001" customHeight="1">
      <c r="A482" s="60">
        <f t="shared" si="8"/>
        <v>472</v>
      </c>
      <c r="B482" s="60">
        <v>1</v>
      </c>
      <c r="C482" s="60" t="s">
        <v>919</v>
      </c>
      <c r="D482" s="65" t="s">
        <v>1061</v>
      </c>
      <c r="E482" s="67" t="s">
        <v>1062</v>
      </c>
      <c r="F482" s="60">
        <v>1</v>
      </c>
      <c r="G482" s="61" t="s">
        <v>570</v>
      </c>
      <c r="H482" s="70" t="s">
        <v>929</v>
      </c>
      <c r="I482" s="60" t="s">
        <v>934</v>
      </c>
      <c r="J482" s="70" t="s">
        <v>404</v>
      </c>
      <c r="K482" s="70"/>
    </row>
    <row r="483" spans="1:11" s="40" customFormat="1" ht="20.100000000000001" customHeight="1">
      <c r="A483" s="60">
        <f t="shared" si="8"/>
        <v>473</v>
      </c>
      <c r="B483" s="60">
        <v>1</v>
      </c>
      <c r="C483" s="60" t="s">
        <v>108</v>
      </c>
      <c r="D483" s="65" t="s">
        <v>164</v>
      </c>
      <c r="E483" s="67" t="s">
        <v>35</v>
      </c>
      <c r="F483" s="60">
        <v>1</v>
      </c>
      <c r="G483" s="61" t="s">
        <v>569</v>
      </c>
      <c r="H483" s="70" t="s">
        <v>249</v>
      </c>
      <c r="I483" s="60" t="s">
        <v>324</v>
      </c>
      <c r="J483" s="70" t="s">
        <v>405</v>
      </c>
      <c r="K483" s="70"/>
    </row>
    <row r="484" spans="1:11" s="40" customFormat="1" ht="20.100000000000001" customHeight="1">
      <c r="A484" s="60">
        <f t="shared" si="8"/>
        <v>474</v>
      </c>
      <c r="B484" s="60">
        <v>1</v>
      </c>
      <c r="C484" s="60" t="s">
        <v>914</v>
      </c>
      <c r="D484" s="65" t="s">
        <v>1052</v>
      </c>
      <c r="E484" s="67" t="s">
        <v>1024</v>
      </c>
      <c r="F484" s="60">
        <v>1</v>
      </c>
      <c r="G484" s="61" t="s">
        <v>569</v>
      </c>
      <c r="H484" s="70" t="s">
        <v>249</v>
      </c>
      <c r="I484" s="60" t="s">
        <v>324</v>
      </c>
      <c r="J484" s="70" t="s">
        <v>405</v>
      </c>
      <c r="K484" s="70"/>
    </row>
    <row r="485" spans="1:11" s="40" customFormat="1" ht="20.100000000000001" customHeight="1">
      <c r="A485" s="60">
        <f t="shared" si="8"/>
        <v>475</v>
      </c>
      <c r="B485" s="60">
        <v>1</v>
      </c>
      <c r="C485" s="60" t="s">
        <v>915</v>
      </c>
      <c r="D485" s="65" t="s">
        <v>1053</v>
      </c>
      <c r="E485" s="67" t="s">
        <v>1054</v>
      </c>
      <c r="F485" s="60">
        <v>1</v>
      </c>
      <c r="G485" s="61" t="s">
        <v>569</v>
      </c>
      <c r="H485" s="70" t="s">
        <v>250</v>
      </c>
      <c r="I485" s="60" t="s">
        <v>325</v>
      </c>
      <c r="J485" s="70" t="s">
        <v>406</v>
      </c>
      <c r="K485" s="70"/>
    </row>
    <row r="486" spans="1:11" s="40" customFormat="1" ht="20.100000000000001" customHeight="1">
      <c r="A486" s="60">
        <f t="shared" si="8"/>
        <v>476</v>
      </c>
      <c r="B486" s="60">
        <v>1</v>
      </c>
      <c r="C486" s="60" t="s">
        <v>109</v>
      </c>
      <c r="D486" s="65" t="s">
        <v>165</v>
      </c>
      <c r="E486" s="67" t="s">
        <v>558</v>
      </c>
      <c r="F486" s="60">
        <v>1</v>
      </c>
      <c r="G486" s="61" t="s">
        <v>569</v>
      </c>
      <c r="H486" s="70" t="s">
        <v>250</v>
      </c>
      <c r="I486" s="60" t="s">
        <v>325</v>
      </c>
      <c r="J486" s="70" t="s">
        <v>406</v>
      </c>
      <c r="K486" s="70"/>
    </row>
    <row r="487" spans="1:11" s="40" customFormat="1" ht="20.100000000000001" customHeight="1">
      <c r="A487" s="60">
        <f t="shared" si="8"/>
        <v>477</v>
      </c>
      <c r="B487" s="60">
        <v>1</v>
      </c>
      <c r="C487" s="60" t="s">
        <v>896</v>
      </c>
      <c r="D487" s="65" t="s">
        <v>1017</v>
      </c>
      <c r="E487" s="67" t="s">
        <v>1018</v>
      </c>
      <c r="F487" s="60">
        <v>1</v>
      </c>
      <c r="G487" s="61" t="s">
        <v>565</v>
      </c>
      <c r="H487" s="70" t="s">
        <v>892</v>
      </c>
      <c r="I487" s="60" t="s">
        <v>931</v>
      </c>
      <c r="J487" s="70" t="s">
        <v>936</v>
      </c>
      <c r="K487" s="70"/>
    </row>
    <row r="488" spans="1:11" s="40" customFormat="1" ht="20.100000000000001" customHeight="1">
      <c r="A488" s="60">
        <f t="shared" si="8"/>
        <v>478</v>
      </c>
      <c r="B488" s="60">
        <v>1</v>
      </c>
      <c r="C488" s="60" t="s">
        <v>897</v>
      </c>
      <c r="D488" s="65" t="s">
        <v>1019</v>
      </c>
      <c r="E488" s="67" t="s">
        <v>1020</v>
      </c>
      <c r="F488" s="60">
        <v>1</v>
      </c>
      <c r="G488" s="61" t="s">
        <v>565</v>
      </c>
      <c r="H488" s="70" t="s">
        <v>892</v>
      </c>
      <c r="I488" s="60" t="s">
        <v>931</v>
      </c>
      <c r="J488" s="70" t="s">
        <v>936</v>
      </c>
      <c r="K488" s="70"/>
    </row>
    <row r="489" spans="1:11" s="40" customFormat="1" ht="20.100000000000001" customHeight="1">
      <c r="A489" s="60">
        <f t="shared" si="8"/>
        <v>479</v>
      </c>
      <c r="B489" s="60">
        <v>1</v>
      </c>
      <c r="C489" s="60" t="s">
        <v>898</v>
      </c>
      <c r="D489" s="65" t="s">
        <v>1021</v>
      </c>
      <c r="E489" s="67" t="s">
        <v>1022</v>
      </c>
      <c r="F489" s="60">
        <v>1</v>
      </c>
      <c r="G489" s="61" t="s">
        <v>565</v>
      </c>
      <c r="H489" s="70" t="s">
        <v>892</v>
      </c>
      <c r="I489" s="60" t="s">
        <v>931</v>
      </c>
      <c r="J489" s="70" t="s">
        <v>936</v>
      </c>
      <c r="K489" s="70"/>
    </row>
    <row r="490" spans="1:11" s="40" customFormat="1" ht="20.100000000000001" customHeight="1">
      <c r="A490" s="60">
        <f t="shared" si="8"/>
        <v>480</v>
      </c>
      <c r="B490" s="60">
        <v>1</v>
      </c>
      <c r="C490" s="60" t="s">
        <v>110</v>
      </c>
      <c r="D490" s="65" t="s">
        <v>38</v>
      </c>
      <c r="E490" s="67" t="s">
        <v>44</v>
      </c>
      <c r="F490" s="60">
        <v>1</v>
      </c>
      <c r="G490" s="61" t="s">
        <v>565</v>
      </c>
      <c r="H490" s="70" t="s">
        <v>892</v>
      </c>
      <c r="I490" s="60" t="s">
        <v>931</v>
      </c>
      <c r="J490" s="70" t="s">
        <v>936</v>
      </c>
      <c r="K490" s="70"/>
    </row>
    <row r="491" spans="1:11" s="40" customFormat="1" ht="20.100000000000001" customHeight="1">
      <c r="A491" s="60">
        <f t="shared" si="8"/>
        <v>481</v>
      </c>
      <c r="B491" s="60">
        <v>1</v>
      </c>
      <c r="C491" s="60" t="s">
        <v>923</v>
      </c>
      <c r="D491" s="65" t="s">
        <v>1069</v>
      </c>
      <c r="E491" s="67" t="s">
        <v>1070</v>
      </c>
      <c r="F491" s="60">
        <v>1</v>
      </c>
      <c r="G491" s="61" t="s">
        <v>571</v>
      </c>
      <c r="H491" s="70" t="s">
        <v>251</v>
      </c>
      <c r="I491" s="60" t="s">
        <v>326</v>
      </c>
      <c r="J491" s="70" t="s">
        <v>407</v>
      </c>
      <c r="K491" s="70"/>
    </row>
    <row r="492" spans="1:11" s="40" customFormat="1" ht="20.100000000000001" customHeight="1">
      <c r="A492" s="60">
        <f t="shared" si="8"/>
        <v>482</v>
      </c>
      <c r="B492" s="60">
        <v>1</v>
      </c>
      <c r="C492" s="60" t="s">
        <v>922</v>
      </c>
      <c r="D492" s="65" t="s">
        <v>1067</v>
      </c>
      <c r="E492" s="67" t="s">
        <v>1068</v>
      </c>
      <c r="F492" s="60">
        <v>1</v>
      </c>
      <c r="G492" s="61" t="s">
        <v>571</v>
      </c>
      <c r="H492" s="70" t="s">
        <v>251</v>
      </c>
      <c r="I492" s="60" t="s">
        <v>326</v>
      </c>
      <c r="J492" s="70" t="s">
        <v>407</v>
      </c>
      <c r="K492" s="70"/>
    </row>
    <row r="493" spans="1:11" s="40" customFormat="1" ht="20.100000000000001" customHeight="1">
      <c r="A493" s="60">
        <f t="shared" si="8"/>
        <v>483</v>
      </c>
      <c r="B493" s="60">
        <v>1</v>
      </c>
      <c r="C493" s="60" t="s">
        <v>924</v>
      </c>
      <c r="D493" s="65" t="s">
        <v>1071</v>
      </c>
      <c r="E493" s="67" t="s">
        <v>1072</v>
      </c>
      <c r="F493" s="60">
        <v>1</v>
      </c>
      <c r="G493" s="61" t="s">
        <v>571</v>
      </c>
      <c r="H493" s="70" t="s">
        <v>251</v>
      </c>
      <c r="I493" s="60" t="s">
        <v>326</v>
      </c>
      <c r="J493" s="70" t="s">
        <v>407</v>
      </c>
      <c r="K493" s="70"/>
    </row>
    <row r="494" spans="1:11" s="40" customFormat="1" ht="20.100000000000001" customHeight="1">
      <c r="A494" s="60">
        <f t="shared" si="8"/>
        <v>484</v>
      </c>
      <c r="B494" s="60">
        <v>1</v>
      </c>
      <c r="C494" s="60" t="s">
        <v>920</v>
      </c>
      <c r="D494" s="65" t="s">
        <v>1063</v>
      </c>
      <c r="E494" s="67" t="s">
        <v>1064</v>
      </c>
      <c r="F494" s="60">
        <v>1</v>
      </c>
      <c r="G494" s="61" t="s">
        <v>571</v>
      </c>
      <c r="H494" s="70" t="s">
        <v>252</v>
      </c>
      <c r="I494" s="60" t="s">
        <v>327</v>
      </c>
      <c r="J494" s="70" t="s">
        <v>408</v>
      </c>
      <c r="K494" s="70"/>
    </row>
    <row r="495" spans="1:11" s="40" customFormat="1" ht="20.100000000000001" customHeight="1">
      <c r="A495" s="60">
        <f t="shared" si="8"/>
        <v>485</v>
      </c>
      <c r="B495" s="60">
        <v>1</v>
      </c>
      <c r="C495" s="60" t="s">
        <v>921</v>
      </c>
      <c r="D495" s="65" t="s">
        <v>1065</v>
      </c>
      <c r="E495" s="67" t="s">
        <v>1049</v>
      </c>
      <c r="F495" s="60">
        <v>1</v>
      </c>
      <c r="G495" s="61" t="s">
        <v>571</v>
      </c>
      <c r="H495" s="61" t="s">
        <v>252</v>
      </c>
      <c r="I495" s="60" t="s">
        <v>327</v>
      </c>
      <c r="J495" s="61" t="s">
        <v>408</v>
      </c>
      <c r="K495" s="61"/>
    </row>
    <row r="496" spans="1:11" s="40" customFormat="1" ht="20.100000000000001" customHeight="1">
      <c r="A496" s="60">
        <f t="shared" si="8"/>
        <v>486</v>
      </c>
      <c r="B496" s="60">
        <v>1</v>
      </c>
      <c r="C496" s="60" t="s">
        <v>923</v>
      </c>
      <c r="D496" s="65" t="s">
        <v>1069</v>
      </c>
      <c r="E496" s="67" t="s">
        <v>1070</v>
      </c>
      <c r="F496" s="60">
        <v>1</v>
      </c>
      <c r="G496" s="61" t="s">
        <v>571</v>
      </c>
      <c r="H496" s="61" t="s">
        <v>252</v>
      </c>
      <c r="I496" s="60" t="s">
        <v>327</v>
      </c>
      <c r="J496" s="61" t="s">
        <v>408</v>
      </c>
      <c r="K496" s="61"/>
    </row>
    <row r="497" spans="1:11" s="40" customFormat="1" ht="20.100000000000001" customHeight="1">
      <c r="A497" s="60">
        <f t="shared" si="8"/>
        <v>487</v>
      </c>
      <c r="B497" s="60">
        <v>1</v>
      </c>
      <c r="C497" s="60" t="s">
        <v>922</v>
      </c>
      <c r="D497" s="65" t="s">
        <v>1067</v>
      </c>
      <c r="E497" s="67" t="s">
        <v>1068</v>
      </c>
      <c r="F497" s="60">
        <v>1</v>
      </c>
      <c r="G497" s="61" t="s">
        <v>571</v>
      </c>
      <c r="H497" s="61" t="s">
        <v>252</v>
      </c>
      <c r="I497" s="60" t="s">
        <v>327</v>
      </c>
      <c r="J497" s="61" t="s">
        <v>408</v>
      </c>
      <c r="K497" s="61"/>
    </row>
    <row r="498" spans="1:11" s="40" customFormat="1" ht="20.100000000000001" customHeight="1">
      <c r="A498" s="60">
        <f t="shared" si="8"/>
        <v>488</v>
      </c>
      <c r="B498" s="60">
        <v>1</v>
      </c>
      <c r="C498" s="60" t="s">
        <v>971</v>
      </c>
      <c r="D498" s="65" t="s">
        <v>548</v>
      </c>
      <c r="E498" s="67" t="s">
        <v>1056</v>
      </c>
      <c r="F498" s="60">
        <v>1</v>
      </c>
      <c r="G498" s="61" t="s">
        <v>611</v>
      </c>
      <c r="H498" s="61" t="s">
        <v>253</v>
      </c>
      <c r="I498" s="60" t="s">
        <v>328</v>
      </c>
      <c r="J498" s="61" t="s">
        <v>409</v>
      </c>
      <c r="K498" s="61"/>
    </row>
    <row r="499" spans="1:11" s="40" customFormat="1" ht="20.100000000000001" customHeight="1">
      <c r="A499" s="60">
        <f t="shared" si="8"/>
        <v>489</v>
      </c>
      <c r="B499" s="60">
        <v>1</v>
      </c>
      <c r="C499" s="60" t="s">
        <v>973</v>
      </c>
      <c r="D499" s="65" t="s">
        <v>1076</v>
      </c>
      <c r="E499" s="67" t="s">
        <v>522</v>
      </c>
      <c r="F499" s="60">
        <v>1</v>
      </c>
      <c r="G499" s="61" t="s">
        <v>611</v>
      </c>
      <c r="H499" s="61" t="s">
        <v>253</v>
      </c>
      <c r="I499" s="60" t="s">
        <v>328</v>
      </c>
      <c r="J499" s="61" t="s">
        <v>409</v>
      </c>
      <c r="K499" s="61"/>
    </row>
    <row r="500" spans="1:11" s="40" customFormat="1" ht="20.100000000000001" customHeight="1">
      <c r="A500" s="60">
        <f t="shared" si="8"/>
        <v>490</v>
      </c>
      <c r="B500" s="60">
        <v>1</v>
      </c>
      <c r="C500" s="60" t="s">
        <v>974</v>
      </c>
      <c r="D500" s="65" t="s">
        <v>1019</v>
      </c>
      <c r="E500" s="67" t="s">
        <v>490</v>
      </c>
      <c r="F500" s="60">
        <v>1</v>
      </c>
      <c r="G500" s="61" t="s">
        <v>611</v>
      </c>
      <c r="H500" s="61" t="s">
        <v>253</v>
      </c>
      <c r="I500" s="60" t="s">
        <v>328</v>
      </c>
      <c r="J500" s="61" t="s">
        <v>409</v>
      </c>
      <c r="K500" s="61"/>
    </row>
    <row r="501" spans="1:11" s="40" customFormat="1" ht="20.100000000000001" customHeight="1">
      <c r="A501" s="60">
        <f t="shared" si="8"/>
        <v>491</v>
      </c>
      <c r="B501" s="60">
        <v>1</v>
      </c>
      <c r="C501" s="60" t="s">
        <v>972</v>
      </c>
      <c r="D501" s="65" t="s">
        <v>521</v>
      </c>
      <c r="E501" s="67" t="s">
        <v>493</v>
      </c>
      <c r="F501" s="60">
        <v>1</v>
      </c>
      <c r="G501" s="61" t="s">
        <v>611</v>
      </c>
      <c r="H501" s="61" t="s">
        <v>253</v>
      </c>
      <c r="I501" s="60" t="s">
        <v>328</v>
      </c>
      <c r="J501" s="61" t="s">
        <v>409</v>
      </c>
      <c r="K501" s="61"/>
    </row>
    <row r="502" spans="1:11" s="40" customFormat="1" ht="20.100000000000001" customHeight="1">
      <c r="A502" s="60">
        <f t="shared" si="8"/>
        <v>492</v>
      </c>
      <c r="B502" s="60">
        <v>1</v>
      </c>
      <c r="C502" s="60" t="s">
        <v>906</v>
      </c>
      <c r="D502" s="65" t="s">
        <v>1040</v>
      </c>
      <c r="E502" s="67" t="s">
        <v>1037</v>
      </c>
      <c r="F502" s="60">
        <v>1</v>
      </c>
      <c r="G502" s="61" t="s">
        <v>937</v>
      </c>
      <c r="H502" s="61" t="s">
        <v>930</v>
      </c>
      <c r="I502" s="60" t="s">
        <v>935</v>
      </c>
      <c r="J502" s="61" t="s">
        <v>937</v>
      </c>
      <c r="K502" s="61"/>
    </row>
    <row r="503" spans="1:11" s="40" customFormat="1" ht="20.100000000000001" customHeight="1">
      <c r="A503" s="60">
        <f t="shared" si="8"/>
        <v>493</v>
      </c>
      <c r="B503" s="60">
        <v>1</v>
      </c>
      <c r="C503" s="60" t="s">
        <v>909</v>
      </c>
      <c r="D503" s="65" t="s">
        <v>1043</v>
      </c>
      <c r="E503" s="67" t="s">
        <v>1044</v>
      </c>
      <c r="F503" s="60">
        <v>1</v>
      </c>
      <c r="G503" s="61" t="s">
        <v>937</v>
      </c>
      <c r="H503" s="61" t="s">
        <v>930</v>
      </c>
      <c r="I503" s="60" t="s">
        <v>935</v>
      </c>
      <c r="J503" s="61" t="s">
        <v>937</v>
      </c>
      <c r="K503" s="61"/>
    </row>
    <row r="504" spans="1:11" s="40" customFormat="1" ht="20.100000000000001" customHeight="1">
      <c r="A504" s="60">
        <f t="shared" si="8"/>
        <v>494</v>
      </c>
      <c r="B504" s="60">
        <v>1</v>
      </c>
      <c r="C504" s="60" t="s">
        <v>907</v>
      </c>
      <c r="D504" s="65" t="s">
        <v>1041</v>
      </c>
      <c r="E504" s="67" t="s">
        <v>1018</v>
      </c>
      <c r="F504" s="60">
        <v>1</v>
      </c>
      <c r="G504" s="61" t="s">
        <v>937</v>
      </c>
      <c r="H504" s="61" t="s">
        <v>930</v>
      </c>
      <c r="I504" s="60" t="s">
        <v>935</v>
      </c>
      <c r="J504" s="61" t="s">
        <v>937</v>
      </c>
      <c r="K504" s="61"/>
    </row>
    <row r="505" spans="1:11" s="40" customFormat="1" ht="20.100000000000001" customHeight="1">
      <c r="A505" s="60">
        <f t="shared" si="8"/>
        <v>495</v>
      </c>
      <c r="B505" s="60">
        <v>1</v>
      </c>
      <c r="C505" s="60" t="s">
        <v>906</v>
      </c>
      <c r="D505" s="65" t="s">
        <v>1040</v>
      </c>
      <c r="E505" s="67" t="s">
        <v>1037</v>
      </c>
      <c r="F505" s="60">
        <v>1</v>
      </c>
      <c r="G505" s="61" t="s">
        <v>937</v>
      </c>
      <c r="H505" s="61" t="s">
        <v>243</v>
      </c>
      <c r="I505" s="60" t="s">
        <v>935</v>
      </c>
      <c r="J505" s="61" t="s">
        <v>400</v>
      </c>
      <c r="K505" s="61"/>
    </row>
    <row r="506" spans="1:11" s="40" customFormat="1" ht="20.100000000000001" customHeight="1">
      <c r="A506" s="60">
        <f t="shared" si="8"/>
        <v>496</v>
      </c>
      <c r="B506" s="60">
        <v>1</v>
      </c>
      <c r="C506" s="60" t="s">
        <v>105</v>
      </c>
      <c r="D506" s="65" t="s">
        <v>162</v>
      </c>
      <c r="E506" s="67" t="s">
        <v>1062</v>
      </c>
      <c r="F506" s="60">
        <v>1</v>
      </c>
      <c r="G506" s="61" t="s">
        <v>937</v>
      </c>
      <c r="H506" s="61" t="s">
        <v>243</v>
      </c>
      <c r="I506" s="60" t="s">
        <v>935</v>
      </c>
      <c r="J506" s="61" t="s">
        <v>400</v>
      </c>
      <c r="K506" s="61"/>
    </row>
    <row r="507" spans="1:11" s="40" customFormat="1" ht="20.100000000000001" customHeight="1">
      <c r="A507" s="60">
        <f t="shared" ref="A507:A570" si="9">A506+1</f>
        <v>497</v>
      </c>
      <c r="B507" s="60">
        <v>1</v>
      </c>
      <c r="C507" s="60" t="s">
        <v>909</v>
      </c>
      <c r="D507" s="65" t="s">
        <v>1043</v>
      </c>
      <c r="E507" s="67" t="s">
        <v>1044</v>
      </c>
      <c r="F507" s="60">
        <v>1</v>
      </c>
      <c r="G507" s="61" t="s">
        <v>937</v>
      </c>
      <c r="H507" s="70" t="s">
        <v>243</v>
      </c>
      <c r="I507" s="60" t="s">
        <v>935</v>
      </c>
      <c r="J507" s="70" t="s">
        <v>400</v>
      </c>
      <c r="K507" s="70"/>
    </row>
    <row r="508" spans="1:11" s="40" customFormat="1" ht="20.100000000000001" customHeight="1">
      <c r="A508" s="60">
        <f t="shared" si="9"/>
        <v>498</v>
      </c>
      <c r="B508" s="60">
        <v>1</v>
      </c>
      <c r="C508" s="60" t="s">
        <v>906</v>
      </c>
      <c r="D508" s="65" t="s">
        <v>1040</v>
      </c>
      <c r="E508" s="67" t="s">
        <v>1037</v>
      </c>
      <c r="F508" s="60">
        <v>1</v>
      </c>
      <c r="G508" s="61" t="s">
        <v>937</v>
      </c>
      <c r="H508" s="70" t="s">
        <v>241</v>
      </c>
      <c r="I508" s="60" t="s">
        <v>935</v>
      </c>
      <c r="J508" s="70" t="s">
        <v>937</v>
      </c>
      <c r="K508" s="70"/>
    </row>
    <row r="509" spans="1:11" s="40" customFormat="1" ht="20.100000000000001" customHeight="1">
      <c r="A509" s="60">
        <f t="shared" si="9"/>
        <v>499</v>
      </c>
      <c r="B509" s="60">
        <v>1</v>
      </c>
      <c r="C509" s="60" t="s">
        <v>907</v>
      </c>
      <c r="D509" s="65" t="s">
        <v>1041</v>
      </c>
      <c r="E509" s="67" t="s">
        <v>1018</v>
      </c>
      <c r="F509" s="60">
        <v>1</v>
      </c>
      <c r="G509" s="61" t="s">
        <v>937</v>
      </c>
      <c r="H509" s="70" t="s">
        <v>241</v>
      </c>
      <c r="I509" s="60" t="s">
        <v>935</v>
      </c>
      <c r="J509" s="70" t="s">
        <v>937</v>
      </c>
      <c r="K509" s="70"/>
    </row>
    <row r="510" spans="1:11" s="40" customFormat="1" ht="20.100000000000001" customHeight="1">
      <c r="A510" s="60">
        <f t="shared" si="9"/>
        <v>500</v>
      </c>
      <c r="B510" s="60">
        <v>1</v>
      </c>
      <c r="C510" s="60" t="s">
        <v>908</v>
      </c>
      <c r="D510" s="65" t="s">
        <v>715</v>
      </c>
      <c r="E510" s="67" t="s">
        <v>1042</v>
      </c>
      <c r="F510" s="60">
        <v>1</v>
      </c>
      <c r="G510" s="61" t="s">
        <v>937</v>
      </c>
      <c r="H510" s="70" t="s">
        <v>241</v>
      </c>
      <c r="I510" s="60" t="s">
        <v>935</v>
      </c>
      <c r="J510" s="70" t="s">
        <v>937</v>
      </c>
      <c r="K510" s="70"/>
    </row>
    <row r="511" spans="1:11" s="40" customFormat="1" ht="20.100000000000001" customHeight="1">
      <c r="A511" s="60">
        <f t="shared" si="9"/>
        <v>501</v>
      </c>
      <c r="B511" s="60">
        <v>1</v>
      </c>
      <c r="C511" s="60" t="s">
        <v>906</v>
      </c>
      <c r="D511" s="65" t="s">
        <v>1040</v>
      </c>
      <c r="E511" s="67" t="s">
        <v>1037</v>
      </c>
      <c r="F511" s="60">
        <v>1</v>
      </c>
      <c r="G511" s="61" t="s">
        <v>937</v>
      </c>
      <c r="H511" s="70" t="s">
        <v>242</v>
      </c>
      <c r="I511" s="60" t="s">
        <v>932</v>
      </c>
      <c r="J511" s="70" t="s">
        <v>938</v>
      </c>
      <c r="K511" s="70"/>
    </row>
    <row r="512" spans="1:11" s="40" customFormat="1" ht="20.100000000000001" customHeight="1">
      <c r="A512" s="60">
        <f t="shared" si="9"/>
        <v>502</v>
      </c>
      <c r="B512" s="60">
        <v>1</v>
      </c>
      <c r="C512" s="60" t="s">
        <v>907</v>
      </c>
      <c r="D512" s="65" t="s">
        <v>1041</v>
      </c>
      <c r="E512" s="67" t="s">
        <v>1018</v>
      </c>
      <c r="F512" s="60">
        <v>1</v>
      </c>
      <c r="G512" s="61" t="s">
        <v>937</v>
      </c>
      <c r="H512" s="70" t="s">
        <v>242</v>
      </c>
      <c r="I512" s="60" t="s">
        <v>932</v>
      </c>
      <c r="J512" s="70" t="s">
        <v>938</v>
      </c>
      <c r="K512" s="70"/>
    </row>
    <row r="513" spans="1:11" s="40" customFormat="1" ht="20.100000000000001" customHeight="1">
      <c r="A513" s="60">
        <f t="shared" si="9"/>
        <v>503</v>
      </c>
      <c r="B513" s="60">
        <v>1</v>
      </c>
      <c r="C513" s="60" t="s">
        <v>908</v>
      </c>
      <c r="D513" s="65" t="s">
        <v>715</v>
      </c>
      <c r="E513" s="67" t="s">
        <v>1042</v>
      </c>
      <c r="F513" s="60">
        <v>1</v>
      </c>
      <c r="G513" s="61" t="s">
        <v>937</v>
      </c>
      <c r="H513" s="70" t="s">
        <v>242</v>
      </c>
      <c r="I513" s="60" t="s">
        <v>932</v>
      </c>
      <c r="J513" s="70" t="s">
        <v>938</v>
      </c>
      <c r="K513" s="70"/>
    </row>
    <row r="514" spans="1:11" s="40" customFormat="1" ht="20.100000000000001" customHeight="1">
      <c r="A514" s="60">
        <f t="shared" si="9"/>
        <v>504</v>
      </c>
      <c r="B514" s="60">
        <v>1</v>
      </c>
      <c r="C514" s="60" t="s">
        <v>907</v>
      </c>
      <c r="D514" s="65" t="s">
        <v>1041</v>
      </c>
      <c r="E514" s="67" t="s">
        <v>1018</v>
      </c>
      <c r="F514" s="60">
        <v>1</v>
      </c>
      <c r="G514" s="61" t="s">
        <v>937</v>
      </c>
      <c r="H514" s="70" t="s">
        <v>893</v>
      </c>
      <c r="I514" s="60" t="s">
        <v>320</v>
      </c>
      <c r="J514" s="70" t="s">
        <v>400</v>
      </c>
      <c r="K514" s="70"/>
    </row>
    <row r="515" spans="1:11" s="40" customFormat="1" ht="20.100000000000001" customHeight="1">
      <c r="A515" s="60">
        <f t="shared" si="9"/>
        <v>505</v>
      </c>
      <c r="B515" s="60">
        <v>1</v>
      </c>
      <c r="C515" s="60" t="s">
        <v>909</v>
      </c>
      <c r="D515" s="65" t="s">
        <v>1043</v>
      </c>
      <c r="E515" s="67" t="s">
        <v>1044</v>
      </c>
      <c r="F515" s="60">
        <v>1</v>
      </c>
      <c r="G515" s="61" t="s">
        <v>937</v>
      </c>
      <c r="H515" s="70" t="s">
        <v>893</v>
      </c>
      <c r="I515" s="60" t="s">
        <v>320</v>
      </c>
      <c r="J515" s="70" t="s">
        <v>400</v>
      </c>
      <c r="K515" s="70"/>
    </row>
    <row r="516" spans="1:11" s="40" customFormat="1" ht="20.100000000000001" customHeight="1">
      <c r="A516" s="60">
        <f t="shared" si="9"/>
        <v>506</v>
      </c>
      <c r="B516" s="60">
        <v>1</v>
      </c>
      <c r="C516" s="60" t="s">
        <v>908</v>
      </c>
      <c r="D516" s="65" t="s">
        <v>715</v>
      </c>
      <c r="E516" s="67" t="s">
        <v>1042</v>
      </c>
      <c r="F516" s="60">
        <v>1</v>
      </c>
      <c r="G516" s="61" t="s">
        <v>937</v>
      </c>
      <c r="H516" s="70" t="s">
        <v>893</v>
      </c>
      <c r="I516" s="60" t="s">
        <v>320</v>
      </c>
      <c r="J516" s="70" t="s">
        <v>400</v>
      </c>
      <c r="K516" s="70"/>
    </row>
    <row r="517" spans="1:11" s="40" customFormat="1" ht="20.100000000000001" customHeight="1">
      <c r="A517" s="60">
        <f t="shared" si="9"/>
        <v>507</v>
      </c>
      <c r="B517" s="60">
        <v>1</v>
      </c>
      <c r="C517" s="60" t="s">
        <v>904</v>
      </c>
      <c r="D517" s="65" t="s">
        <v>1036</v>
      </c>
      <c r="E517" s="67" t="s">
        <v>1037</v>
      </c>
      <c r="F517" s="60">
        <v>1</v>
      </c>
      <c r="G517" s="61" t="s">
        <v>567</v>
      </c>
      <c r="H517" s="61" t="s">
        <v>245</v>
      </c>
      <c r="I517" s="60" t="s">
        <v>329</v>
      </c>
      <c r="J517" s="61" t="s">
        <v>402</v>
      </c>
      <c r="K517" s="61"/>
    </row>
    <row r="518" spans="1:11" s="40" customFormat="1" ht="20.100000000000001" customHeight="1">
      <c r="A518" s="60">
        <f t="shared" si="9"/>
        <v>508</v>
      </c>
      <c r="B518" s="60">
        <v>1</v>
      </c>
      <c r="C518" s="60" t="s">
        <v>900</v>
      </c>
      <c r="D518" s="65" t="s">
        <v>1028</v>
      </c>
      <c r="E518" s="67" t="s">
        <v>1029</v>
      </c>
      <c r="F518" s="60">
        <v>1</v>
      </c>
      <c r="G518" s="61" t="s">
        <v>567</v>
      </c>
      <c r="H518" s="61" t="s">
        <v>245</v>
      </c>
      <c r="I518" s="60" t="s">
        <v>329</v>
      </c>
      <c r="J518" s="61" t="s">
        <v>402</v>
      </c>
      <c r="K518" s="61"/>
    </row>
    <row r="519" spans="1:11" s="40" customFormat="1" ht="20.100000000000001" customHeight="1">
      <c r="A519" s="60">
        <f t="shared" si="9"/>
        <v>509</v>
      </c>
      <c r="B519" s="60">
        <v>1</v>
      </c>
      <c r="C519" s="60" t="s">
        <v>106</v>
      </c>
      <c r="D519" s="65" t="s">
        <v>26</v>
      </c>
      <c r="E519" s="67" t="s">
        <v>1018</v>
      </c>
      <c r="F519" s="60">
        <v>1</v>
      </c>
      <c r="G519" s="61" t="s">
        <v>567</v>
      </c>
      <c r="H519" s="61" t="s">
        <v>245</v>
      </c>
      <c r="I519" s="60" t="s">
        <v>329</v>
      </c>
      <c r="J519" s="61" t="s">
        <v>402</v>
      </c>
      <c r="K519" s="61"/>
    </row>
    <row r="520" spans="1:11" s="40" customFormat="1" ht="20.100000000000001" customHeight="1">
      <c r="A520" s="60">
        <f t="shared" si="9"/>
        <v>510</v>
      </c>
      <c r="B520" s="60">
        <v>1</v>
      </c>
      <c r="C520" s="60" t="s">
        <v>904</v>
      </c>
      <c r="D520" s="65" t="s">
        <v>1036</v>
      </c>
      <c r="E520" s="67" t="s">
        <v>1037</v>
      </c>
      <c r="F520" s="60">
        <v>1</v>
      </c>
      <c r="G520" s="61" t="s">
        <v>567</v>
      </c>
      <c r="H520" s="61" t="s">
        <v>246</v>
      </c>
      <c r="I520" s="60" t="s">
        <v>323</v>
      </c>
      <c r="J520" s="61" t="s">
        <v>403</v>
      </c>
      <c r="K520" s="61"/>
    </row>
    <row r="521" spans="1:11" s="40" customFormat="1" ht="20.100000000000001" customHeight="1">
      <c r="A521" s="60">
        <f t="shared" si="9"/>
        <v>511</v>
      </c>
      <c r="B521" s="60">
        <v>1</v>
      </c>
      <c r="C521" s="60" t="s">
        <v>901</v>
      </c>
      <c r="D521" s="65" t="s">
        <v>1030</v>
      </c>
      <c r="E521" s="67" t="s">
        <v>1031</v>
      </c>
      <c r="F521" s="60">
        <v>1</v>
      </c>
      <c r="G521" s="61" t="s">
        <v>567</v>
      </c>
      <c r="H521" s="61" t="s">
        <v>246</v>
      </c>
      <c r="I521" s="60" t="s">
        <v>323</v>
      </c>
      <c r="J521" s="61" t="s">
        <v>403</v>
      </c>
      <c r="K521" s="61"/>
    </row>
    <row r="522" spans="1:11" s="40" customFormat="1" ht="20.100000000000001" customHeight="1">
      <c r="A522" s="60">
        <f t="shared" si="9"/>
        <v>512</v>
      </c>
      <c r="B522" s="60">
        <v>1</v>
      </c>
      <c r="C522" s="60" t="s">
        <v>905</v>
      </c>
      <c r="D522" s="65" t="s">
        <v>1038</v>
      </c>
      <c r="E522" s="67" t="s">
        <v>1039</v>
      </c>
      <c r="F522" s="60">
        <v>1</v>
      </c>
      <c r="G522" s="61" t="s">
        <v>567</v>
      </c>
      <c r="H522" s="61" t="s">
        <v>246</v>
      </c>
      <c r="I522" s="60" t="s">
        <v>323</v>
      </c>
      <c r="J522" s="61" t="s">
        <v>403</v>
      </c>
      <c r="K522" s="61"/>
    </row>
    <row r="523" spans="1:11" s="40" customFormat="1" ht="20.100000000000001" customHeight="1">
      <c r="A523" s="60">
        <f t="shared" si="9"/>
        <v>513</v>
      </c>
      <c r="B523" s="60">
        <v>1</v>
      </c>
      <c r="C523" s="60" t="s">
        <v>108</v>
      </c>
      <c r="D523" s="65" t="s">
        <v>164</v>
      </c>
      <c r="E523" s="67" t="s">
        <v>35</v>
      </c>
      <c r="F523" s="60">
        <v>1</v>
      </c>
      <c r="G523" s="61" t="s">
        <v>569</v>
      </c>
      <c r="H523" s="61" t="s">
        <v>249</v>
      </c>
      <c r="I523" s="60" t="s">
        <v>324</v>
      </c>
      <c r="J523" s="61" t="s">
        <v>405</v>
      </c>
      <c r="K523" s="61"/>
    </row>
    <row r="524" spans="1:11" s="40" customFormat="1" ht="20.100000000000001" customHeight="1">
      <c r="A524" s="60">
        <f t="shared" si="9"/>
        <v>514</v>
      </c>
      <c r="B524" s="60">
        <v>1</v>
      </c>
      <c r="C524" s="60" t="s">
        <v>109</v>
      </c>
      <c r="D524" s="65" t="s">
        <v>165</v>
      </c>
      <c r="E524" s="67" t="s">
        <v>558</v>
      </c>
      <c r="F524" s="60">
        <v>1</v>
      </c>
      <c r="G524" s="61" t="s">
        <v>569</v>
      </c>
      <c r="H524" s="61" t="s">
        <v>249</v>
      </c>
      <c r="I524" s="60" t="s">
        <v>324</v>
      </c>
      <c r="J524" s="61" t="s">
        <v>405</v>
      </c>
      <c r="K524" s="61"/>
    </row>
    <row r="525" spans="1:11" s="40" customFormat="1" ht="20.100000000000001" customHeight="1">
      <c r="A525" s="60">
        <f t="shared" si="9"/>
        <v>515</v>
      </c>
      <c r="B525" s="60">
        <v>1</v>
      </c>
      <c r="C525" s="60" t="s">
        <v>915</v>
      </c>
      <c r="D525" s="65" t="s">
        <v>1053</v>
      </c>
      <c r="E525" s="67" t="s">
        <v>1054</v>
      </c>
      <c r="F525" s="60">
        <v>1</v>
      </c>
      <c r="G525" s="61" t="s">
        <v>569</v>
      </c>
      <c r="H525" s="61" t="s">
        <v>250</v>
      </c>
      <c r="I525" s="60" t="s">
        <v>325</v>
      </c>
      <c r="J525" s="61" t="s">
        <v>406</v>
      </c>
      <c r="K525" s="61"/>
    </row>
    <row r="526" spans="1:11" ht="20.100000000000001" customHeight="1">
      <c r="A526" s="60">
        <f t="shared" si="9"/>
        <v>516</v>
      </c>
      <c r="B526" s="60">
        <v>1</v>
      </c>
      <c r="C526" s="60" t="s">
        <v>926</v>
      </c>
      <c r="D526" s="65" t="s">
        <v>1078</v>
      </c>
      <c r="E526" s="67" t="s">
        <v>1079</v>
      </c>
      <c r="F526" s="60">
        <v>1</v>
      </c>
      <c r="G526" s="61" t="s">
        <v>569</v>
      </c>
      <c r="H526" s="61" t="s">
        <v>250</v>
      </c>
      <c r="I526" s="60" t="s">
        <v>325</v>
      </c>
      <c r="J526" s="61" t="s">
        <v>406</v>
      </c>
      <c r="K526" s="61"/>
    </row>
    <row r="527" spans="1:11" ht="20.100000000000001" customHeight="1">
      <c r="A527" s="60">
        <f t="shared" si="9"/>
        <v>517</v>
      </c>
      <c r="B527" s="60">
        <v>1</v>
      </c>
      <c r="C527" s="60" t="s">
        <v>895</v>
      </c>
      <c r="D527" s="65" t="s">
        <v>1015</v>
      </c>
      <c r="E527" s="67" t="s">
        <v>1016</v>
      </c>
      <c r="F527" s="60">
        <v>1</v>
      </c>
      <c r="G527" s="61" t="s">
        <v>565</v>
      </c>
      <c r="H527" s="61" t="s">
        <v>254</v>
      </c>
      <c r="I527" s="60" t="s">
        <v>330</v>
      </c>
      <c r="J527" s="61" t="s">
        <v>410</v>
      </c>
      <c r="K527" s="61"/>
    </row>
    <row r="528" spans="1:11" ht="20.100000000000001" customHeight="1">
      <c r="A528" s="60">
        <f t="shared" si="9"/>
        <v>518</v>
      </c>
      <c r="B528" s="60">
        <v>1</v>
      </c>
      <c r="C528" s="60" t="s">
        <v>896</v>
      </c>
      <c r="D528" s="65" t="s">
        <v>1017</v>
      </c>
      <c r="E528" s="67" t="s">
        <v>1018</v>
      </c>
      <c r="F528" s="60">
        <v>1</v>
      </c>
      <c r="G528" s="61" t="s">
        <v>565</v>
      </c>
      <c r="H528" s="61" t="s">
        <v>254</v>
      </c>
      <c r="I528" s="60" t="s">
        <v>330</v>
      </c>
      <c r="J528" s="61" t="s">
        <v>410</v>
      </c>
      <c r="K528" s="61"/>
    </row>
    <row r="529" spans="1:11" ht="20.100000000000001" customHeight="1">
      <c r="A529" s="60">
        <f t="shared" si="9"/>
        <v>519</v>
      </c>
      <c r="B529" s="60">
        <v>1</v>
      </c>
      <c r="C529" s="60" t="s">
        <v>898</v>
      </c>
      <c r="D529" s="65" t="s">
        <v>1021</v>
      </c>
      <c r="E529" s="67" t="s">
        <v>1022</v>
      </c>
      <c r="F529" s="60">
        <v>1</v>
      </c>
      <c r="G529" s="61" t="s">
        <v>565</v>
      </c>
      <c r="H529" s="61" t="s">
        <v>254</v>
      </c>
      <c r="I529" s="60" t="s">
        <v>330</v>
      </c>
      <c r="J529" s="61" t="s">
        <v>410</v>
      </c>
      <c r="K529" s="61"/>
    </row>
    <row r="530" spans="1:11" ht="20.100000000000001" customHeight="1">
      <c r="A530" s="60">
        <f t="shared" si="9"/>
        <v>520</v>
      </c>
      <c r="B530" s="60">
        <v>1</v>
      </c>
      <c r="C530" s="60" t="s">
        <v>898</v>
      </c>
      <c r="D530" s="65" t="s">
        <v>1021</v>
      </c>
      <c r="E530" s="67" t="s">
        <v>1022</v>
      </c>
      <c r="F530" s="60">
        <v>1</v>
      </c>
      <c r="G530" s="61" t="s">
        <v>565</v>
      </c>
      <c r="H530" s="61" t="s">
        <v>254</v>
      </c>
      <c r="I530" s="60" t="s">
        <v>330</v>
      </c>
      <c r="J530" s="61" t="s">
        <v>410</v>
      </c>
      <c r="K530" s="61"/>
    </row>
    <row r="531" spans="1:11" ht="20.100000000000001" customHeight="1">
      <c r="A531" s="60">
        <f t="shared" si="9"/>
        <v>521</v>
      </c>
      <c r="B531" s="60">
        <v>1</v>
      </c>
      <c r="C531" s="60" t="s">
        <v>110</v>
      </c>
      <c r="D531" s="65" t="s">
        <v>38</v>
      </c>
      <c r="E531" s="67" t="s">
        <v>44</v>
      </c>
      <c r="F531" s="60">
        <v>1</v>
      </c>
      <c r="G531" s="61" t="s">
        <v>565</v>
      </c>
      <c r="H531" s="61" t="s">
        <v>254</v>
      </c>
      <c r="I531" s="60" t="s">
        <v>330</v>
      </c>
      <c r="J531" s="61" t="s">
        <v>410</v>
      </c>
      <c r="K531" s="61"/>
    </row>
    <row r="532" spans="1:11" ht="20.100000000000001" customHeight="1">
      <c r="A532" s="60">
        <f t="shared" si="9"/>
        <v>522</v>
      </c>
      <c r="B532" s="60">
        <v>1</v>
      </c>
      <c r="C532" s="60" t="s">
        <v>920</v>
      </c>
      <c r="D532" s="65" t="s">
        <v>1063</v>
      </c>
      <c r="E532" s="67" t="s">
        <v>1064</v>
      </c>
      <c r="F532" s="60">
        <v>1</v>
      </c>
      <c r="G532" s="61" t="s">
        <v>571</v>
      </c>
      <c r="H532" s="61" t="s">
        <v>255</v>
      </c>
      <c r="I532" s="60" t="s">
        <v>331</v>
      </c>
      <c r="J532" s="61" t="s">
        <v>411</v>
      </c>
      <c r="K532" s="61"/>
    </row>
    <row r="533" spans="1:11" ht="20.100000000000001" customHeight="1">
      <c r="A533" s="60">
        <f t="shared" si="9"/>
        <v>523</v>
      </c>
      <c r="B533" s="60">
        <v>1</v>
      </c>
      <c r="C533" s="60" t="s">
        <v>921</v>
      </c>
      <c r="D533" s="65" t="s">
        <v>1065</v>
      </c>
      <c r="E533" s="67" t="s">
        <v>1049</v>
      </c>
      <c r="F533" s="60">
        <v>1</v>
      </c>
      <c r="G533" s="61" t="s">
        <v>571</v>
      </c>
      <c r="H533" s="70" t="s">
        <v>255</v>
      </c>
      <c r="I533" s="60" t="s">
        <v>331</v>
      </c>
      <c r="J533" s="70" t="s">
        <v>411</v>
      </c>
      <c r="K533" s="70"/>
    </row>
    <row r="534" spans="1:11" ht="20.100000000000001" customHeight="1">
      <c r="A534" s="60">
        <f t="shared" si="9"/>
        <v>524</v>
      </c>
      <c r="B534" s="60">
        <v>1</v>
      </c>
      <c r="C534" s="60" t="s">
        <v>924</v>
      </c>
      <c r="D534" s="65" t="s">
        <v>1071</v>
      </c>
      <c r="E534" s="67" t="s">
        <v>1072</v>
      </c>
      <c r="F534" s="60">
        <v>1</v>
      </c>
      <c r="G534" s="61" t="s">
        <v>571</v>
      </c>
      <c r="H534" s="70" t="s">
        <v>255</v>
      </c>
      <c r="I534" s="60" t="s">
        <v>331</v>
      </c>
      <c r="J534" s="70" t="s">
        <v>411</v>
      </c>
      <c r="K534" s="70"/>
    </row>
    <row r="535" spans="1:11" ht="20.100000000000001" customHeight="1">
      <c r="A535" s="60">
        <f t="shared" si="9"/>
        <v>525</v>
      </c>
      <c r="B535" s="60">
        <v>1</v>
      </c>
      <c r="C535" s="60" t="s">
        <v>969</v>
      </c>
      <c r="D535" s="65" t="s">
        <v>436</v>
      </c>
      <c r="E535" s="67" t="s">
        <v>546</v>
      </c>
      <c r="F535" s="60">
        <v>1</v>
      </c>
      <c r="G535" s="61" t="s">
        <v>610</v>
      </c>
      <c r="H535" s="70" t="s">
        <v>991</v>
      </c>
      <c r="I535" s="60" t="s">
        <v>332</v>
      </c>
      <c r="J535" s="70" t="s">
        <v>1010</v>
      </c>
      <c r="K535" s="70"/>
    </row>
    <row r="536" spans="1:11" ht="20.100000000000001" customHeight="1">
      <c r="A536" s="60">
        <f t="shared" si="9"/>
        <v>526</v>
      </c>
      <c r="B536" s="60">
        <v>1</v>
      </c>
      <c r="C536" s="60" t="s">
        <v>970</v>
      </c>
      <c r="D536" s="65" t="s">
        <v>166</v>
      </c>
      <c r="E536" s="67" t="s">
        <v>547</v>
      </c>
      <c r="F536" s="60">
        <v>1</v>
      </c>
      <c r="G536" s="61" t="s">
        <v>610</v>
      </c>
      <c r="H536" s="70" t="s">
        <v>991</v>
      </c>
      <c r="I536" s="60" t="s">
        <v>332</v>
      </c>
      <c r="J536" s="70" t="s">
        <v>1010</v>
      </c>
      <c r="K536" s="70"/>
    </row>
    <row r="537" spans="1:11" ht="20.100000000000001" customHeight="1">
      <c r="A537" s="60">
        <f t="shared" si="9"/>
        <v>527</v>
      </c>
      <c r="B537" s="60">
        <v>1</v>
      </c>
      <c r="C537" s="60" t="s">
        <v>111</v>
      </c>
      <c r="D537" s="65" t="s">
        <v>167</v>
      </c>
      <c r="E537" s="67" t="s">
        <v>1094</v>
      </c>
      <c r="F537" s="60">
        <v>1</v>
      </c>
      <c r="G537" s="61" t="s">
        <v>610</v>
      </c>
      <c r="H537" s="70" t="s">
        <v>991</v>
      </c>
      <c r="I537" s="60" t="s">
        <v>332</v>
      </c>
      <c r="J537" s="70" t="s">
        <v>1010</v>
      </c>
      <c r="K537" s="70"/>
    </row>
    <row r="538" spans="1:11" ht="20.100000000000001" customHeight="1">
      <c r="A538" s="60">
        <f t="shared" si="9"/>
        <v>528</v>
      </c>
      <c r="B538" s="60">
        <v>1</v>
      </c>
      <c r="C538" s="60" t="s">
        <v>968</v>
      </c>
      <c r="D538" s="65" t="s">
        <v>544</v>
      </c>
      <c r="E538" s="67" t="s">
        <v>545</v>
      </c>
      <c r="F538" s="60">
        <v>1</v>
      </c>
      <c r="G538" s="61" t="s">
        <v>610</v>
      </c>
      <c r="H538" s="70" t="s">
        <v>256</v>
      </c>
      <c r="I538" s="60" t="s">
        <v>333</v>
      </c>
      <c r="J538" s="70" t="s">
        <v>412</v>
      </c>
      <c r="K538" s="70"/>
    </row>
    <row r="539" spans="1:11" ht="20.100000000000001" customHeight="1">
      <c r="A539" s="60">
        <f t="shared" si="9"/>
        <v>529</v>
      </c>
      <c r="B539" s="60">
        <v>1</v>
      </c>
      <c r="C539" s="60" t="s">
        <v>969</v>
      </c>
      <c r="D539" s="65" t="s">
        <v>436</v>
      </c>
      <c r="E539" s="67" t="s">
        <v>546</v>
      </c>
      <c r="F539" s="60">
        <v>1</v>
      </c>
      <c r="G539" s="61" t="s">
        <v>610</v>
      </c>
      <c r="H539" s="70" t="s">
        <v>256</v>
      </c>
      <c r="I539" s="60" t="s">
        <v>333</v>
      </c>
      <c r="J539" s="70" t="s">
        <v>412</v>
      </c>
      <c r="K539" s="70"/>
    </row>
    <row r="540" spans="1:11" ht="20.100000000000001" customHeight="1">
      <c r="A540" s="60">
        <f t="shared" si="9"/>
        <v>530</v>
      </c>
      <c r="B540" s="60">
        <v>1</v>
      </c>
      <c r="C540" s="60" t="s">
        <v>112</v>
      </c>
      <c r="D540" s="65" t="s">
        <v>1066</v>
      </c>
      <c r="E540" s="67" t="s">
        <v>455</v>
      </c>
      <c r="F540" s="60">
        <v>1</v>
      </c>
      <c r="G540" s="61" t="s">
        <v>610</v>
      </c>
      <c r="H540" s="70" t="s">
        <v>256</v>
      </c>
      <c r="I540" s="60" t="s">
        <v>333</v>
      </c>
      <c r="J540" s="70" t="s">
        <v>412</v>
      </c>
      <c r="K540" s="70"/>
    </row>
    <row r="541" spans="1:11" ht="20.100000000000001" customHeight="1">
      <c r="A541" s="60">
        <f t="shared" si="9"/>
        <v>531</v>
      </c>
      <c r="B541" s="60">
        <v>1</v>
      </c>
      <c r="C541" s="60" t="s">
        <v>899</v>
      </c>
      <c r="D541" s="65" t="s">
        <v>1023</v>
      </c>
      <c r="E541" s="67" t="s">
        <v>1024</v>
      </c>
      <c r="F541" s="60">
        <v>1</v>
      </c>
      <c r="G541" s="61" t="s">
        <v>566</v>
      </c>
      <c r="H541" s="70" t="s">
        <v>927</v>
      </c>
      <c r="I541" s="60" t="s">
        <v>334</v>
      </c>
      <c r="J541" s="70" t="s">
        <v>413</v>
      </c>
      <c r="K541" s="70"/>
    </row>
    <row r="542" spans="1:11" ht="20.100000000000001" customHeight="1">
      <c r="A542" s="60">
        <f t="shared" si="9"/>
        <v>532</v>
      </c>
      <c r="B542" s="60">
        <v>1</v>
      </c>
      <c r="C542" s="60" t="s">
        <v>113</v>
      </c>
      <c r="D542" s="65" t="s">
        <v>168</v>
      </c>
      <c r="E542" s="67" t="s">
        <v>1033</v>
      </c>
      <c r="F542" s="60">
        <v>1</v>
      </c>
      <c r="G542" s="61" t="s">
        <v>566</v>
      </c>
      <c r="H542" s="70" t="s">
        <v>927</v>
      </c>
      <c r="I542" s="60" t="s">
        <v>334</v>
      </c>
      <c r="J542" s="70" t="s">
        <v>413</v>
      </c>
      <c r="K542" s="70"/>
    </row>
    <row r="543" spans="1:11" ht="20.100000000000001" customHeight="1">
      <c r="A543" s="60">
        <f t="shared" si="9"/>
        <v>533</v>
      </c>
      <c r="B543" s="60">
        <v>1</v>
      </c>
      <c r="C543" s="60" t="s">
        <v>771</v>
      </c>
      <c r="D543" s="65" t="s">
        <v>1055</v>
      </c>
      <c r="E543" s="67" t="s">
        <v>46</v>
      </c>
      <c r="F543" s="60">
        <v>5</v>
      </c>
      <c r="G543" s="61" t="s">
        <v>583</v>
      </c>
      <c r="H543" s="61" t="s">
        <v>257</v>
      </c>
      <c r="I543" s="60" t="s">
        <v>335</v>
      </c>
      <c r="J543" s="61" t="s">
        <v>414</v>
      </c>
      <c r="K543" s="61"/>
    </row>
    <row r="544" spans="1:11" ht="20.100000000000001" customHeight="1">
      <c r="A544" s="60">
        <f t="shared" si="9"/>
        <v>534</v>
      </c>
      <c r="B544" s="60">
        <v>1</v>
      </c>
      <c r="C544" s="60" t="s">
        <v>872</v>
      </c>
      <c r="D544" s="65" t="s">
        <v>716</v>
      </c>
      <c r="E544" s="67" t="s">
        <v>1062</v>
      </c>
      <c r="F544" s="60">
        <v>5</v>
      </c>
      <c r="G544" s="61" t="s">
        <v>583</v>
      </c>
      <c r="H544" s="61" t="s">
        <v>257</v>
      </c>
      <c r="I544" s="60" t="s">
        <v>335</v>
      </c>
      <c r="J544" s="61" t="s">
        <v>414</v>
      </c>
      <c r="K544" s="61"/>
    </row>
    <row r="545" spans="1:11" ht="20.100000000000001" customHeight="1">
      <c r="A545" s="60">
        <f t="shared" si="9"/>
        <v>535</v>
      </c>
      <c r="B545" s="60">
        <v>1</v>
      </c>
      <c r="C545" s="60" t="s">
        <v>964</v>
      </c>
      <c r="D545" s="65" t="s">
        <v>539</v>
      </c>
      <c r="E545" s="67" t="s">
        <v>540</v>
      </c>
      <c r="F545" s="60">
        <v>5</v>
      </c>
      <c r="G545" s="61" t="s">
        <v>583</v>
      </c>
      <c r="H545" s="61" t="s">
        <v>257</v>
      </c>
      <c r="I545" s="60" t="s">
        <v>335</v>
      </c>
      <c r="J545" s="61" t="s">
        <v>414</v>
      </c>
      <c r="K545" s="61"/>
    </row>
    <row r="546" spans="1:11" ht="20.100000000000001" customHeight="1">
      <c r="A546" s="60">
        <f t="shared" si="9"/>
        <v>536</v>
      </c>
      <c r="B546" s="60">
        <v>1</v>
      </c>
      <c r="C546" s="60" t="s">
        <v>771</v>
      </c>
      <c r="D546" s="65" t="s">
        <v>1055</v>
      </c>
      <c r="E546" s="67" t="s">
        <v>46</v>
      </c>
      <c r="F546" s="60">
        <v>5</v>
      </c>
      <c r="G546" s="61" t="s">
        <v>583</v>
      </c>
      <c r="H546" s="61" t="s">
        <v>258</v>
      </c>
      <c r="I546" s="60" t="s">
        <v>336</v>
      </c>
      <c r="J546" s="61" t="s">
        <v>1007</v>
      </c>
      <c r="K546" s="61"/>
    </row>
    <row r="547" spans="1:11" ht="20.100000000000001" customHeight="1">
      <c r="A547" s="60">
        <f t="shared" si="9"/>
        <v>537</v>
      </c>
      <c r="B547" s="60">
        <v>1</v>
      </c>
      <c r="C547" s="60" t="s">
        <v>773</v>
      </c>
      <c r="D547" s="65" t="s">
        <v>1088</v>
      </c>
      <c r="E547" s="67" t="s">
        <v>1075</v>
      </c>
      <c r="F547" s="60">
        <v>5</v>
      </c>
      <c r="G547" s="61" t="s">
        <v>583</v>
      </c>
      <c r="H547" s="61" t="s">
        <v>258</v>
      </c>
      <c r="I547" s="60" t="s">
        <v>336</v>
      </c>
      <c r="J547" s="61" t="s">
        <v>1007</v>
      </c>
      <c r="K547" s="61"/>
    </row>
    <row r="548" spans="1:11" ht="20.100000000000001" customHeight="1">
      <c r="A548" s="60">
        <f t="shared" si="9"/>
        <v>538</v>
      </c>
      <c r="B548" s="60">
        <v>1</v>
      </c>
      <c r="C548" s="60" t="s">
        <v>774</v>
      </c>
      <c r="D548" s="65" t="s">
        <v>22</v>
      </c>
      <c r="E548" s="67" t="s">
        <v>45</v>
      </c>
      <c r="F548" s="60">
        <v>5</v>
      </c>
      <c r="G548" s="61" t="s">
        <v>583</v>
      </c>
      <c r="H548" s="61" t="s">
        <v>258</v>
      </c>
      <c r="I548" s="60" t="s">
        <v>336</v>
      </c>
      <c r="J548" s="61" t="s">
        <v>1007</v>
      </c>
      <c r="K548" s="61"/>
    </row>
    <row r="549" spans="1:11" ht="20.100000000000001" customHeight="1">
      <c r="A549" s="60">
        <f t="shared" si="9"/>
        <v>539</v>
      </c>
      <c r="B549" s="60">
        <v>1</v>
      </c>
      <c r="C549" s="60" t="s">
        <v>770</v>
      </c>
      <c r="D549" s="65" t="s">
        <v>47</v>
      </c>
      <c r="E549" s="67" t="s">
        <v>48</v>
      </c>
      <c r="F549" s="60">
        <v>5</v>
      </c>
      <c r="G549" s="61" t="s">
        <v>583</v>
      </c>
      <c r="H549" s="61" t="s">
        <v>259</v>
      </c>
      <c r="I549" s="60" t="s">
        <v>337</v>
      </c>
      <c r="J549" s="61" t="s">
        <v>415</v>
      </c>
      <c r="K549" s="61"/>
    </row>
    <row r="550" spans="1:11" ht="20.100000000000001" customHeight="1">
      <c r="A550" s="60">
        <f t="shared" si="9"/>
        <v>540</v>
      </c>
      <c r="B550" s="60">
        <v>1</v>
      </c>
      <c r="C550" s="60" t="s">
        <v>772</v>
      </c>
      <c r="D550" s="65" t="s">
        <v>49</v>
      </c>
      <c r="E550" s="67" t="s">
        <v>1056</v>
      </c>
      <c r="F550" s="60">
        <v>5</v>
      </c>
      <c r="G550" s="61" t="s">
        <v>583</v>
      </c>
      <c r="H550" s="61" t="s">
        <v>259</v>
      </c>
      <c r="I550" s="60" t="s">
        <v>337</v>
      </c>
      <c r="J550" s="61" t="s">
        <v>415</v>
      </c>
      <c r="K550" s="61"/>
    </row>
    <row r="551" spans="1:11" ht="20.100000000000001" customHeight="1">
      <c r="A551" s="60">
        <f t="shared" si="9"/>
        <v>541</v>
      </c>
      <c r="B551" s="60">
        <v>1</v>
      </c>
      <c r="C551" s="60" t="s">
        <v>773</v>
      </c>
      <c r="D551" s="65" t="s">
        <v>1088</v>
      </c>
      <c r="E551" s="67" t="s">
        <v>1075</v>
      </c>
      <c r="F551" s="60">
        <v>5</v>
      </c>
      <c r="G551" s="61" t="s">
        <v>583</v>
      </c>
      <c r="H551" s="61" t="s">
        <v>259</v>
      </c>
      <c r="I551" s="60" t="s">
        <v>337</v>
      </c>
      <c r="J551" s="61" t="s">
        <v>415</v>
      </c>
      <c r="K551" s="61"/>
    </row>
    <row r="552" spans="1:11" ht="20.100000000000001" customHeight="1">
      <c r="A552" s="60">
        <f t="shared" si="9"/>
        <v>542</v>
      </c>
      <c r="B552" s="60">
        <v>1</v>
      </c>
      <c r="C552" s="60" t="s">
        <v>709</v>
      </c>
      <c r="D552" s="65" t="s">
        <v>34</v>
      </c>
      <c r="E552" s="67" t="s">
        <v>35</v>
      </c>
      <c r="F552" s="60">
        <v>5</v>
      </c>
      <c r="G552" s="61" t="s">
        <v>582</v>
      </c>
      <c r="H552" s="61" t="s">
        <v>260</v>
      </c>
      <c r="I552" s="60" t="s">
        <v>1005</v>
      </c>
      <c r="J552" s="61" t="s">
        <v>1006</v>
      </c>
      <c r="K552" s="61"/>
    </row>
    <row r="553" spans="1:11" ht="20.100000000000001" customHeight="1">
      <c r="A553" s="60">
        <f t="shared" si="9"/>
        <v>543</v>
      </c>
      <c r="B553" s="60">
        <v>1</v>
      </c>
      <c r="C553" s="60" t="s">
        <v>768</v>
      </c>
      <c r="D553" s="65" t="s">
        <v>1078</v>
      </c>
      <c r="E553" s="67" t="s">
        <v>39</v>
      </c>
      <c r="F553" s="60">
        <v>5</v>
      </c>
      <c r="G553" s="61" t="s">
        <v>582</v>
      </c>
      <c r="H553" s="61" t="s">
        <v>260</v>
      </c>
      <c r="I553" s="60" t="s">
        <v>1005</v>
      </c>
      <c r="J553" s="61" t="s">
        <v>1006</v>
      </c>
      <c r="K553" s="61"/>
    </row>
    <row r="554" spans="1:11" ht="20.100000000000001" customHeight="1">
      <c r="A554" s="60">
        <f t="shared" si="9"/>
        <v>544</v>
      </c>
      <c r="B554" s="60">
        <v>1</v>
      </c>
      <c r="C554" s="60" t="s">
        <v>657</v>
      </c>
      <c r="D554" s="65" t="s">
        <v>36</v>
      </c>
      <c r="E554" s="67" t="s">
        <v>37</v>
      </c>
      <c r="F554" s="60">
        <v>5</v>
      </c>
      <c r="G554" s="61" t="s">
        <v>582</v>
      </c>
      <c r="H554" s="61" t="s">
        <v>260</v>
      </c>
      <c r="I554" s="60" t="s">
        <v>1005</v>
      </c>
      <c r="J554" s="61" t="s">
        <v>1006</v>
      </c>
      <c r="K554" s="61"/>
    </row>
    <row r="555" spans="1:11" ht="20.100000000000001" customHeight="1">
      <c r="A555" s="60">
        <f t="shared" si="9"/>
        <v>545</v>
      </c>
      <c r="B555" s="60">
        <v>1</v>
      </c>
      <c r="C555" s="60" t="s">
        <v>766</v>
      </c>
      <c r="D555" s="65" t="s">
        <v>1076</v>
      </c>
      <c r="E555" s="67" t="s">
        <v>43</v>
      </c>
      <c r="F555" s="60">
        <v>5</v>
      </c>
      <c r="G555" s="61" t="s">
        <v>582</v>
      </c>
      <c r="H555" s="61" t="s">
        <v>260</v>
      </c>
      <c r="I555" s="60" t="s">
        <v>1005</v>
      </c>
      <c r="J555" s="70" t="s">
        <v>1006</v>
      </c>
      <c r="K555" s="70"/>
    </row>
    <row r="556" spans="1:11" ht="20.100000000000001" customHeight="1">
      <c r="A556" s="60">
        <f t="shared" si="9"/>
        <v>546</v>
      </c>
      <c r="B556" s="60">
        <v>1</v>
      </c>
      <c r="C556" s="60" t="s">
        <v>767</v>
      </c>
      <c r="D556" s="65" t="s">
        <v>40</v>
      </c>
      <c r="E556" s="67" t="s">
        <v>41</v>
      </c>
      <c r="F556" s="60">
        <v>5</v>
      </c>
      <c r="G556" s="61" t="s">
        <v>582</v>
      </c>
      <c r="H556" s="70" t="s">
        <v>260</v>
      </c>
      <c r="I556" s="60" t="s">
        <v>1005</v>
      </c>
      <c r="J556" s="70" t="s">
        <v>1006</v>
      </c>
      <c r="K556" s="61"/>
    </row>
    <row r="557" spans="1:11" ht="20.100000000000001" customHeight="1">
      <c r="A557" s="60">
        <f t="shared" si="9"/>
        <v>547</v>
      </c>
      <c r="B557" s="60">
        <v>1</v>
      </c>
      <c r="C557" s="60" t="s">
        <v>114</v>
      </c>
      <c r="D557" s="65" t="s">
        <v>169</v>
      </c>
      <c r="E557" s="67" t="s">
        <v>132</v>
      </c>
      <c r="F557" s="60">
        <v>5</v>
      </c>
      <c r="G557" s="61" t="s">
        <v>582</v>
      </c>
      <c r="H557" s="70" t="s">
        <v>260</v>
      </c>
      <c r="I557" s="60" t="s">
        <v>1005</v>
      </c>
      <c r="J557" s="70" t="s">
        <v>1006</v>
      </c>
      <c r="K557" s="61"/>
    </row>
    <row r="558" spans="1:11" ht="20.100000000000001" customHeight="1">
      <c r="A558" s="60">
        <f t="shared" si="9"/>
        <v>548</v>
      </c>
      <c r="B558" s="60">
        <v>1</v>
      </c>
      <c r="C558" s="60" t="s">
        <v>769</v>
      </c>
      <c r="D558" s="65" t="s">
        <v>1055</v>
      </c>
      <c r="E558" s="67" t="s">
        <v>42</v>
      </c>
      <c r="F558" s="60">
        <v>5</v>
      </c>
      <c r="G558" s="61" t="s">
        <v>582</v>
      </c>
      <c r="H558" s="61" t="s">
        <v>260</v>
      </c>
      <c r="I558" s="60" t="s">
        <v>1005</v>
      </c>
      <c r="J558" s="70" t="s">
        <v>1006</v>
      </c>
      <c r="K558" s="70"/>
    </row>
    <row r="559" spans="1:11" ht="20.100000000000001" customHeight="1">
      <c r="A559" s="60">
        <f t="shared" si="9"/>
        <v>549</v>
      </c>
      <c r="B559" s="60">
        <v>1</v>
      </c>
      <c r="C559" s="60" t="s">
        <v>709</v>
      </c>
      <c r="D559" s="65" t="s">
        <v>34</v>
      </c>
      <c r="E559" s="67" t="s">
        <v>35</v>
      </c>
      <c r="F559" s="60">
        <v>5</v>
      </c>
      <c r="G559" s="61" t="s">
        <v>582</v>
      </c>
      <c r="H559" s="61" t="s">
        <v>658</v>
      </c>
      <c r="I559" s="60" t="s">
        <v>874</v>
      </c>
      <c r="J559" s="70" t="s">
        <v>875</v>
      </c>
      <c r="K559" s="70"/>
    </row>
    <row r="560" spans="1:11" ht="20.100000000000001" customHeight="1">
      <c r="A560" s="60">
        <f t="shared" si="9"/>
        <v>550</v>
      </c>
      <c r="B560" s="60">
        <v>1</v>
      </c>
      <c r="C560" s="60" t="s">
        <v>873</v>
      </c>
      <c r="D560" s="65" t="s">
        <v>38</v>
      </c>
      <c r="E560" s="67" t="s">
        <v>1062</v>
      </c>
      <c r="F560" s="60">
        <v>5</v>
      </c>
      <c r="G560" s="61" t="s">
        <v>582</v>
      </c>
      <c r="H560" s="61" t="s">
        <v>658</v>
      </c>
      <c r="I560" s="60" t="s">
        <v>874</v>
      </c>
      <c r="J560" s="70" t="s">
        <v>875</v>
      </c>
      <c r="K560" s="70"/>
    </row>
    <row r="561" spans="1:11" ht="20.100000000000001" customHeight="1">
      <c r="A561" s="60">
        <f t="shared" si="9"/>
        <v>551</v>
      </c>
      <c r="B561" s="60">
        <v>1</v>
      </c>
      <c r="C561" s="60" t="s">
        <v>766</v>
      </c>
      <c r="D561" s="65" t="s">
        <v>1076</v>
      </c>
      <c r="E561" s="67" t="s">
        <v>43</v>
      </c>
      <c r="F561" s="60">
        <v>5</v>
      </c>
      <c r="G561" s="61" t="s">
        <v>582</v>
      </c>
      <c r="H561" s="61" t="s">
        <v>658</v>
      </c>
      <c r="I561" s="60" t="s">
        <v>874</v>
      </c>
      <c r="J561" s="70" t="s">
        <v>875</v>
      </c>
      <c r="K561" s="70"/>
    </row>
    <row r="562" spans="1:11" ht="20.100000000000001" customHeight="1">
      <c r="A562" s="60">
        <f t="shared" si="9"/>
        <v>552</v>
      </c>
      <c r="B562" s="60">
        <v>1</v>
      </c>
      <c r="C562" s="60" t="s">
        <v>767</v>
      </c>
      <c r="D562" s="65" t="s">
        <v>40</v>
      </c>
      <c r="E562" s="67" t="s">
        <v>41</v>
      </c>
      <c r="F562" s="60">
        <v>5</v>
      </c>
      <c r="G562" s="61" t="s">
        <v>582</v>
      </c>
      <c r="H562" s="61" t="s">
        <v>658</v>
      </c>
      <c r="I562" s="60" t="s">
        <v>874</v>
      </c>
      <c r="J562" s="70" t="s">
        <v>875</v>
      </c>
      <c r="K562" s="70"/>
    </row>
    <row r="563" spans="1:11" ht="20.100000000000001" customHeight="1">
      <c r="A563" s="60">
        <f t="shared" si="9"/>
        <v>553</v>
      </c>
      <c r="B563" s="60">
        <v>1</v>
      </c>
      <c r="C563" s="60" t="s">
        <v>768</v>
      </c>
      <c r="D563" s="65" t="s">
        <v>1078</v>
      </c>
      <c r="E563" s="67" t="s">
        <v>39</v>
      </c>
      <c r="F563" s="60">
        <v>5</v>
      </c>
      <c r="G563" s="61" t="s">
        <v>582</v>
      </c>
      <c r="H563" s="61" t="s">
        <v>658</v>
      </c>
      <c r="I563" s="60" t="s">
        <v>874</v>
      </c>
      <c r="J563" s="70" t="s">
        <v>875</v>
      </c>
      <c r="K563" s="70"/>
    </row>
    <row r="564" spans="1:11" ht="20.100000000000001" customHeight="1">
      <c r="A564" s="60">
        <f t="shared" si="9"/>
        <v>554</v>
      </c>
      <c r="B564" s="60">
        <v>1</v>
      </c>
      <c r="C564" s="60" t="s">
        <v>114</v>
      </c>
      <c r="D564" s="65" t="s">
        <v>169</v>
      </c>
      <c r="E564" s="67" t="s">
        <v>132</v>
      </c>
      <c r="F564" s="60">
        <v>5</v>
      </c>
      <c r="G564" s="61" t="s">
        <v>582</v>
      </c>
      <c r="H564" s="61" t="s">
        <v>658</v>
      </c>
      <c r="I564" s="60" t="s">
        <v>874</v>
      </c>
      <c r="J564" s="70" t="s">
        <v>875</v>
      </c>
      <c r="K564" s="70"/>
    </row>
    <row r="565" spans="1:11" ht="20.100000000000001" customHeight="1">
      <c r="A565" s="60">
        <f t="shared" si="9"/>
        <v>555</v>
      </c>
      <c r="B565" s="60">
        <v>1</v>
      </c>
      <c r="C565" s="60" t="s">
        <v>769</v>
      </c>
      <c r="D565" s="65" t="s">
        <v>1055</v>
      </c>
      <c r="E565" s="67" t="s">
        <v>42</v>
      </c>
      <c r="F565" s="60">
        <v>5</v>
      </c>
      <c r="G565" s="61" t="s">
        <v>582</v>
      </c>
      <c r="H565" s="61" t="s">
        <v>658</v>
      </c>
      <c r="I565" s="60" t="s">
        <v>874</v>
      </c>
      <c r="J565" s="70" t="s">
        <v>875</v>
      </c>
      <c r="K565" s="70"/>
    </row>
    <row r="566" spans="1:11" ht="20.100000000000001" customHeight="1">
      <c r="A566" s="60">
        <f t="shared" si="9"/>
        <v>556</v>
      </c>
      <c r="B566" s="60">
        <v>1</v>
      </c>
      <c r="C566" s="60" t="s">
        <v>764</v>
      </c>
      <c r="D566" s="65" t="s">
        <v>716</v>
      </c>
      <c r="E566" s="67" t="s">
        <v>1039</v>
      </c>
      <c r="F566" s="60">
        <v>5</v>
      </c>
      <c r="G566" s="61" t="s">
        <v>581</v>
      </c>
      <c r="H566" s="61" t="s">
        <v>261</v>
      </c>
      <c r="I566" s="60" t="s">
        <v>338</v>
      </c>
      <c r="J566" s="70" t="s">
        <v>416</v>
      </c>
      <c r="K566" s="70"/>
    </row>
    <row r="567" spans="1:11" ht="20.100000000000001" customHeight="1">
      <c r="A567" s="60">
        <f t="shared" si="9"/>
        <v>557</v>
      </c>
      <c r="B567" s="60">
        <v>1</v>
      </c>
      <c r="C567" s="60" t="s">
        <v>763</v>
      </c>
      <c r="D567" s="65" t="s">
        <v>28</v>
      </c>
      <c r="E567" s="67" t="s">
        <v>1024</v>
      </c>
      <c r="F567" s="60">
        <v>5</v>
      </c>
      <c r="G567" s="61" t="s">
        <v>581</v>
      </c>
      <c r="H567" s="61" t="s">
        <v>261</v>
      </c>
      <c r="I567" s="60" t="s">
        <v>338</v>
      </c>
      <c r="J567" s="70" t="s">
        <v>416</v>
      </c>
      <c r="K567" s="70"/>
    </row>
    <row r="568" spans="1:11" ht="20.100000000000001" customHeight="1">
      <c r="A568" s="60">
        <f t="shared" si="9"/>
        <v>558</v>
      </c>
      <c r="B568" s="60">
        <v>1</v>
      </c>
      <c r="C568" s="60" t="s">
        <v>960</v>
      </c>
      <c r="D568" s="65" t="s">
        <v>532</v>
      </c>
      <c r="E568" s="67" t="s">
        <v>13</v>
      </c>
      <c r="F568" s="60">
        <v>5</v>
      </c>
      <c r="G568" s="61" t="s">
        <v>581</v>
      </c>
      <c r="H568" s="61" t="s">
        <v>261</v>
      </c>
      <c r="I568" s="60" t="s">
        <v>338</v>
      </c>
      <c r="J568" s="70" t="s">
        <v>416</v>
      </c>
      <c r="K568" s="70"/>
    </row>
    <row r="569" spans="1:11" ht="20.100000000000001" customHeight="1">
      <c r="A569" s="60">
        <f t="shared" si="9"/>
        <v>559</v>
      </c>
      <c r="B569" s="60">
        <v>1</v>
      </c>
      <c r="C569" s="60" t="s">
        <v>762</v>
      </c>
      <c r="D569" s="65" t="s">
        <v>27</v>
      </c>
      <c r="E569" s="67" t="s">
        <v>1048</v>
      </c>
      <c r="F569" s="60">
        <v>5</v>
      </c>
      <c r="G569" s="61" t="s">
        <v>581</v>
      </c>
      <c r="H569" s="61" t="s">
        <v>261</v>
      </c>
      <c r="I569" s="60" t="s">
        <v>338</v>
      </c>
      <c r="J569" s="70" t="s">
        <v>416</v>
      </c>
      <c r="K569" s="70"/>
    </row>
    <row r="570" spans="1:11" ht="20.100000000000001" customHeight="1">
      <c r="A570" s="60">
        <f t="shared" si="9"/>
        <v>560</v>
      </c>
      <c r="B570" s="60">
        <v>1</v>
      </c>
      <c r="C570" s="60" t="s">
        <v>765</v>
      </c>
      <c r="D570" s="65" t="s">
        <v>29</v>
      </c>
      <c r="E570" s="67" t="s">
        <v>30</v>
      </c>
      <c r="F570" s="60">
        <v>5</v>
      </c>
      <c r="G570" s="61" t="s">
        <v>581</v>
      </c>
      <c r="H570" s="61" t="s">
        <v>261</v>
      </c>
      <c r="I570" s="60" t="s">
        <v>338</v>
      </c>
      <c r="J570" s="70" t="s">
        <v>416</v>
      </c>
      <c r="K570" s="70"/>
    </row>
    <row r="571" spans="1:11" ht="20.100000000000001" customHeight="1">
      <c r="A571" s="60">
        <f t="shared" ref="A571:A588" si="10">A570+1</f>
        <v>561</v>
      </c>
      <c r="B571" s="60">
        <v>1</v>
      </c>
      <c r="C571" s="60" t="s">
        <v>761</v>
      </c>
      <c r="D571" s="65" t="s">
        <v>22</v>
      </c>
      <c r="E571" s="67" t="s">
        <v>31</v>
      </c>
      <c r="F571" s="60">
        <v>5</v>
      </c>
      <c r="G571" s="61" t="s">
        <v>581</v>
      </c>
      <c r="H571" s="61" t="s">
        <v>262</v>
      </c>
      <c r="I571" s="60" t="s">
        <v>339</v>
      </c>
      <c r="J571" s="70" t="s">
        <v>417</v>
      </c>
      <c r="K571" s="70"/>
    </row>
    <row r="572" spans="1:11" ht="20.100000000000001" customHeight="1">
      <c r="A572" s="60">
        <f t="shared" si="10"/>
        <v>562</v>
      </c>
      <c r="B572" s="60">
        <v>1</v>
      </c>
      <c r="C572" s="60" t="s">
        <v>764</v>
      </c>
      <c r="D572" s="65" t="s">
        <v>716</v>
      </c>
      <c r="E572" s="67" t="s">
        <v>1039</v>
      </c>
      <c r="F572" s="60">
        <v>5</v>
      </c>
      <c r="G572" s="61" t="s">
        <v>581</v>
      </c>
      <c r="H572" s="61" t="s">
        <v>262</v>
      </c>
      <c r="I572" s="60" t="s">
        <v>339</v>
      </c>
      <c r="J572" s="70" t="s">
        <v>417</v>
      </c>
      <c r="K572" s="70"/>
    </row>
    <row r="573" spans="1:11" ht="20.100000000000001" customHeight="1">
      <c r="A573" s="60">
        <f t="shared" si="10"/>
        <v>563</v>
      </c>
      <c r="B573" s="60">
        <v>1</v>
      </c>
      <c r="C573" s="60" t="s">
        <v>763</v>
      </c>
      <c r="D573" s="65" t="s">
        <v>28</v>
      </c>
      <c r="E573" s="67" t="s">
        <v>1024</v>
      </c>
      <c r="F573" s="60">
        <v>5</v>
      </c>
      <c r="G573" s="61" t="s">
        <v>581</v>
      </c>
      <c r="H573" s="61" t="s">
        <v>262</v>
      </c>
      <c r="I573" s="60" t="s">
        <v>339</v>
      </c>
      <c r="J573" s="70" t="s">
        <v>417</v>
      </c>
      <c r="K573" s="70"/>
    </row>
    <row r="574" spans="1:11" ht="20.100000000000001" customHeight="1">
      <c r="A574" s="60">
        <f t="shared" si="10"/>
        <v>564</v>
      </c>
      <c r="B574" s="60">
        <v>1</v>
      </c>
      <c r="C574" s="60" t="s">
        <v>762</v>
      </c>
      <c r="D574" s="65" t="s">
        <v>27</v>
      </c>
      <c r="E574" s="67" t="s">
        <v>1048</v>
      </c>
      <c r="F574" s="60">
        <v>5</v>
      </c>
      <c r="G574" s="61" t="s">
        <v>581</v>
      </c>
      <c r="H574" s="61" t="s">
        <v>263</v>
      </c>
      <c r="I574" s="60" t="s">
        <v>1002</v>
      </c>
      <c r="J574" s="70" t="s">
        <v>1003</v>
      </c>
      <c r="K574" s="70"/>
    </row>
    <row r="575" spans="1:11" ht="20.100000000000001" customHeight="1">
      <c r="A575" s="60">
        <f t="shared" si="10"/>
        <v>565</v>
      </c>
      <c r="B575" s="60">
        <v>1</v>
      </c>
      <c r="C575" s="60" t="s">
        <v>761</v>
      </c>
      <c r="D575" s="65" t="s">
        <v>22</v>
      </c>
      <c r="E575" s="67" t="s">
        <v>31</v>
      </c>
      <c r="F575" s="60">
        <v>5</v>
      </c>
      <c r="G575" s="61" t="s">
        <v>581</v>
      </c>
      <c r="H575" s="61" t="s">
        <v>263</v>
      </c>
      <c r="I575" s="60" t="s">
        <v>1002</v>
      </c>
      <c r="J575" s="70" t="s">
        <v>1003</v>
      </c>
      <c r="K575" s="70"/>
    </row>
    <row r="576" spans="1:11" ht="20.100000000000001" customHeight="1">
      <c r="A576" s="60">
        <f t="shared" si="10"/>
        <v>566</v>
      </c>
      <c r="B576" s="60">
        <v>1</v>
      </c>
      <c r="C576" s="60" t="s">
        <v>960</v>
      </c>
      <c r="D576" s="65" t="s">
        <v>532</v>
      </c>
      <c r="E576" s="67" t="s">
        <v>13</v>
      </c>
      <c r="F576" s="60">
        <v>5</v>
      </c>
      <c r="G576" s="61" t="s">
        <v>581</v>
      </c>
      <c r="H576" s="61" t="s">
        <v>263</v>
      </c>
      <c r="I576" s="60" t="s">
        <v>1002</v>
      </c>
      <c r="J576" s="70" t="s">
        <v>1003</v>
      </c>
      <c r="K576" s="70"/>
    </row>
    <row r="577" spans="1:11" ht="20.100000000000001" customHeight="1">
      <c r="A577" s="60">
        <f t="shared" si="10"/>
        <v>567</v>
      </c>
      <c r="B577" s="60">
        <v>1</v>
      </c>
      <c r="C577" s="60" t="s">
        <v>871</v>
      </c>
      <c r="D577" s="65" t="s">
        <v>32</v>
      </c>
      <c r="E577" s="67" t="s">
        <v>33</v>
      </c>
      <c r="F577" s="60">
        <v>5</v>
      </c>
      <c r="G577" s="61" t="s">
        <v>581</v>
      </c>
      <c r="H577" s="61" t="s">
        <v>263</v>
      </c>
      <c r="I577" s="60" t="s">
        <v>1002</v>
      </c>
      <c r="J577" s="70" t="s">
        <v>1003</v>
      </c>
      <c r="K577" s="70"/>
    </row>
    <row r="578" spans="1:11" ht="20.100000000000001" customHeight="1">
      <c r="A578" s="60">
        <f t="shared" si="10"/>
        <v>568</v>
      </c>
      <c r="B578" s="60">
        <v>1</v>
      </c>
      <c r="C578" s="60" t="s">
        <v>764</v>
      </c>
      <c r="D578" s="65" t="s">
        <v>716</v>
      </c>
      <c r="E578" s="67" t="s">
        <v>1039</v>
      </c>
      <c r="F578" s="60">
        <v>5</v>
      </c>
      <c r="G578" s="61" t="s">
        <v>581</v>
      </c>
      <c r="H578" s="61" t="s">
        <v>263</v>
      </c>
      <c r="I578" s="60" t="s">
        <v>1002</v>
      </c>
      <c r="J578" s="61" t="s">
        <v>1003</v>
      </c>
      <c r="K578" s="61"/>
    </row>
    <row r="579" spans="1:11" ht="20.100000000000001" customHeight="1">
      <c r="A579" s="60">
        <f t="shared" si="10"/>
        <v>569</v>
      </c>
      <c r="B579" s="60">
        <v>1</v>
      </c>
      <c r="C579" s="60" t="s">
        <v>763</v>
      </c>
      <c r="D579" s="65" t="s">
        <v>28</v>
      </c>
      <c r="E579" s="67" t="s">
        <v>1024</v>
      </c>
      <c r="F579" s="60">
        <v>5</v>
      </c>
      <c r="G579" s="61" t="s">
        <v>581</v>
      </c>
      <c r="H579" s="61" t="s">
        <v>263</v>
      </c>
      <c r="I579" s="60" t="s">
        <v>1002</v>
      </c>
      <c r="J579" s="61" t="s">
        <v>1003</v>
      </c>
      <c r="K579" s="61"/>
    </row>
    <row r="580" spans="1:11" ht="20.100000000000001" customHeight="1">
      <c r="A580" s="60">
        <f t="shared" si="10"/>
        <v>570</v>
      </c>
      <c r="B580" s="60">
        <v>1</v>
      </c>
      <c r="C580" s="60" t="s">
        <v>115</v>
      </c>
      <c r="D580" s="65" t="s">
        <v>170</v>
      </c>
      <c r="E580" s="67" t="s">
        <v>1087</v>
      </c>
      <c r="F580" s="60">
        <v>5</v>
      </c>
      <c r="G580" s="61" t="s">
        <v>609</v>
      </c>
      <c r="H580" s="61" t="s">
        <v>264</v>
      </c>
      <c r="I580" s="60" t="s">
        <v>340</v>
      </c>
      <c r="J580" s="61" t="s">
        <v>418</v>
      </c>
      <c r="K580" s="61"/>
    </row>
    <row r="581" spans="1:11" ht="20.100000000000001" customHeight="1">
      <c r="A581" s="60">
        <f t="shared" si="10"/>
        <v>571</v>
      </c>
      <c r="B581" s="60">
        <v>1</v>
      </c>
      <c r="C581" s="60" t="s">
        <v>962</v>
      </c>
      <c r="D581" s="65" t="s">
        <v>534</v>
      </c>
      <c r="E581" s="67" t="s">
        <v>535</v>
      </c>
      <c r="F581" s="60">
        <v>5</v>
      </c>
      <c r="G581" s="61" t="s">
        <v>609</v>
      </c>
      <c r="H581" s="61" t="s">
        <v>264</v>
      </c>
      <c r="I581" s="60" t="s">
        <v>340</v>
      </c>
      <c r="J581" s="61" t="s">
        <v>418</v>
      </c>
      <c r="K581" s="61"/>
    </row>
    <row r="582" spans="1:11" ht="20.100000000000001" customHeight="1">
      <c r="A582" s="60">
        <f t="shared" si="10"/>
        <v>572</v>
      </c>
      <c r="B582" s="60">
        <v>1</v>
      </c>
      <c r="C582" s="60" t="s">
        <v>115</v>
      </c>
      <c r="D582" s="65" t="s">
        <v>170</v>
      </c>
      <c r="E582" s="67" t="s">
        <v>1087</v>
      </c>
      <c r="F582" s="60">
        <v>5</v>
      </c>
      <c r="G582" s="61" t="s">
        <v>609</v>
      </c>
      <c r="H582" s="61" t="s">
        <v>265</v>
      </c>
      <c r="I582" s="60" t="s">
        <v>341</v>
      </c>
      <c r="J582" s="61" t="s">
        <v>419</v>
      </c>
      <c r="K582" s="61"/>
    </row>
    <row r="583" spans="1:11" ht="20.100000000000001" customHeight="1">
      <c r="A583" s="60">
        <f t="shared" si="10"/>
        <v>573</v>
      </c>
      <c r="B583" s="60">
        <v>1</v>
      </c>
      <c r="C583" s="60" t="s">
        <v>116</v>
      </c>
      <c r="D583" s="65" t="s">
        <v>468</v>
      </c>
      <c r="E583" s="67" t="s">
        <v>455</v>
      </c>
      <c r="F583" s="60">
        <v>5</v>
      </c>
      <c r="G583" s="61" t="s">
        <v>609</v>
      </c>
      <c r="H583" s="61" t="s">
        <v>265</v>
      </c>
      <c r="I583" s="60" t="s">
        <v>341</v>
      </c>
      <c r="J583" s="61" t="s">
        <v>419</v>
      </c>
      <c r="K583" s="61"/>
    </row>
    <row r="584" spans="1:11" ht="20.100000000000001" customHeight="1">
      <c r="A584" s="60">
        <f t="shared" si="10"/>
        <v>574</v>
      </c>
      <c r="B584" s="60">
        <v>1</v>
      </c>
      <c r="C584" s="60" t="s">
        <v>963</v>
      </c>
      <c r="D584" s="65" t="s">
        <v>536</v>
      </c>
      <c r="E584" s="67" t="s">
        <v>537</v>
      </c>
      <c r="F584" s="60">
        <v>5</v>
      </c>
      <c r="G584" s="61" t="s">
        <v>609</v>
      </c>
      <c r="H584" s="61" t="s">
        <v>265</v>
      </c>
      <c r="I584" s="60" t="s">
        <v>341</v>
      </c>
      <c r="J584" s="61" t="s">
        <v>419</v>
      </c>
      <c r="K584" s="61"/>
    </row>
    <row r="585" spans="1:11" ht="20.100000000000001" customHeight="1">
      <c r="A585" s="60">
        <f t="shared" si="10"/>
        <v>575</v>
      </c>
      <c r="B585" s="60">
        <v>1</v>
      </c>
      <c r="C585" s="60" t="s">
        <v>117</v>
      </c>
      <c r="D585" s="65" t="s">
        <v>171</v>
      </c>
      <c r="E585" s="67" t="s">
        <v>137</v>
      </c>
      <c r="F585" s="60">
        <v>5</v>
      </c>
      <c r="G585" s="61" t="s">
        <v>609</v>
      </c>
      <c r="H585" s="61" t="s">
        <v>990</v>
      </c>
      <c r="I585" s="60" t="s">
        <v>342</v>
      </c>
      <c r="J585" s="61" t="s">
        <v>1004</v>
      </c>
      <c r="K585" s="61"/>
    </row>
    <row r="586" spans="1:11" ht="20.100000000000001" customHeight="1">
      <c r="A586" s="60">
        <f t="shared" si="10"/>
        <v>576</v>
      </c>
      <c r="B586" s="60">
        <v>1</v>
      </c>
      <c r="C586" s="60" t="s">
        <v>961</v>
      </c>
      <c r="D586" s="65" t="s">
        <v>533</v>
      </c>
      <c r="E586" s="67" t="s">
        <v>1092</v>
      </c>
      <c r="F586" s="60">
        <v>5</v>
      </c>
      <c r="G586" s="61" t="s">
        <v>609</v>
      </c>
      <c r="H586" s="61" t="s">
        <v>990</v>
      </c>
      <c r="I586" s="60" t="s">
        <v>342</v>
      </c>
      <c r="J586" s="61" t="s">
        <v>1004</v>
      </c>
      <c r="K586" s="61"/>
    </row>
    <row r="587" spans="1:11" ht="20.100000000000001" customHeight="1">
      <c r="A587" s="60">
        <f t="shared" si="10"/>
        <v>577</v>
      </c>
      <c r="B587" s="60">
        <v>1</v>
      </c>
      <c r="C587" s="60" t="s">
        <v>118</v>
      </c>
      <c r="D587" s="65" t="s">
        <v>172</v>
      </c>
      <c r="E587" s="67" t="s">
        <v>525</v>
      </c>
      <c r="F587" s="60">
        <v>5</v>
      </c>
      <c r="G587" s="61" t="s">
        <v>609</v>
      </c>
      <c r="H587" s="70" t="s">
        <v>990</v>
      </c>
      <c r="I587" s="60" t="s">
        <v>342</v>
      </c>
      <c r="J587" s="70" t="s">
        <v>1004</v>
      </c>
      <c r="K587" s="61"/>
    </row>
    <row r="588" spans="1:11" ht="20.100000000000001" customHeight="1">
      <c r="A588" s="80">
        <f t="shared" si="10"/>
        <v>578</v>
      </c>
      <c r="B588" s="80">
        <v>1</v>
      </c>
      <c r="C588" s="80" t="s">
        <v>963</v>
      </c>
      <c r="D588" s="81" t="s">
        <v>536</v>
      </c>
      <c r="E588" s="82" t="s">
        <v>537</v>
      </c>
      <c r="F588" s="80">
        <v>5</v>
      </c>
      <c r="G588" s="83" t="s">
        <v>609</v>
      </c>
      <c r="H588" s="84" t="s">
        <v>990</v>
      </c>
      <c r="I588" s="80" t="s">
        <v>342</v>
      </c>
      <c r="J588" s="84" t="s">
        <v>1004</v>
      </c>
      <c r="K588" s="83"/>
    </row>
  </sheetData>
  <autoFilter ref="A10:K588"/>
  <mergeCells count="11">
    <mergeCell ref="C7:E7"/>
    <mergeCell ref="A1:F1"/>
    <mergeCell ref="A2:F2"/>
    <mergeCell ref="A5:K5"/>
    <mergeCell ref="A4:J4"/>
    <mergeCell ref="A7:A8"/>
    <mergeCell ref="F7:F8"/>
    <mergeCell ref="G7:G8"/>
    <mergeCell ref="K7:K8"/>
    <mergeCell ref="H7:J7"/>
    <mergeCell ref="B7:B8"/>
  </mergeCells>
  <phoneticPr fontId="1" type="noConversion"/>
  <pageMargins left="0.28999999999999998" right="0.22" top="0.43" bottom="0.44" header="0.35" footer="0.25"/>
  <pageSetup paperSize="9" scale="8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tien_so</vt:lpstr>
      <vt:lpstr>Sheet1</vt:lpstr>
      <vt:lpstr>Tong hop</vt:lpstr>
      <vt:lpstr>Chi_tiet</vt:lpstr>
      <vt:lpstr>Chi_tiet!Print_Area</vt:lpstr>
      <vt:lpstr>'Tong hop'!Print_Area</vt:lpstr>
      <vt:lpstr>Chi_tiet!Print_Titles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2020-01-14T01:29:01Z</cp:lastPrinted>
  <dcterms:created xsi:type="dcterms:W3CDTF">2018-02-05T16:37:00Z</dcterms:created>
  <dcterms:modified xsi:type="dcterms:W3CDTF">2020-01-14T01:40:50Z</dcterms:modified>
</cp:coreProperties>
</file>