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90" activeTab="0"/>
  </bookViews>
  <sheets>
    <sheet name="Sheet1 (2)" sheetId="1" r:id="rId1"/>
  </sheets>
  <externalReferences>
    <externalReference r:id="rId4"/>
  </externalReferences>
  <definedNames>
    <definedName name="_xlnm.Print_Titles" localSheetId="0">'Sheet1 (2)'!$9:$9</definedName>
  </definedNames>
  <calcPr fullCalcOnLoad="1"/>
</workbook>
</file>

<file path=xl/sharedStrings.xml><?xml version="1.0" encoding="utf-8"?>
<sst xmlns="http://schemas.openxmlformats.org/spreadsheetml/2006/main" count="84" uniqueCount="65">
  <si>
    <t>Nguyễn Hải Núi</t>
  </si>
  <si>
    <t>Họ tên</t>
  </si>
  <si>
    <t>Trần Thị Thu Hương</t>
  </si>
  <si>
    <t>Đặng Thị Hải Yến</t>
  </si>
  <si>
    <t>Vũ Thị Hằng Nga</t>
  </si>
  <si>
    <t>Nguyễn Thị Thúy Hạnh</t>
  </si>
  <si>
    <t>Đinh Trường Sơn</t>
  </si>
  <si>
    <t>Nguyễn Xuân Cảnh</t>
  </si>
  <si>
    <t>Khoa Kế toán và QTKD</t>
  </si>
  <si>
    <t>Khoa Công nghệ sinh học</t>
  </si>
  <si>
    <t>Đơn vị</t>
  </si>
  <si>
    <t>Ghi chú</t>
  </si>
  <si>
    <t>Khoa Nông học</t>
  </si>
  <si>
    <t>Nguyễn Thị Thiêm</t>
  </si>
  <si>
    <t>Lê Thị Thanh Loan</t>
  </si>
  <si>
    <t>Nguyễn Thị Thu Quỳnh</t>
  </si>
  <si>
    <t>STT</t>
  </si>
  <si>
    <t>Đảm nhận 1/2 kỳ</t>
  </si>
  <si>
    <t>BỘ NÔNG NGHIỆP VÀ PTNT</t>
  </si>
  <si>
    <t>HỌC VIỆN NÔNG NGHIỆP VIỆT NAM</t>
  </si>
  <si>
    <t>của Giám đốc Học viện nông nghiệp Việt Nam)</t>
  </si>
  <si>
    <t>Tổng cộng</t>
  </si>
  <si>
    <t>Bằng chữ:</t>
  </si>
  <si>
    <t>Đơn giá
(đồng)</t>
  </si>
  <si>
    <t>Thành tiền
(đồng)</t>
  </si>
  <si>
    <t xml:space="preserve">BẢNG THANH TOÁN TIỀN </t>
  </si>
  <si>
    <t>Số tiết
(tiết)</t>
  </si>
  <si>
    <t>Nguyễn Thị Ngọc Dinh</t>
  </si>
  <si>
    <t>Bùi Thị Khánh Hòa</t>
  </si>
  <si>
    <t>Mã GV</t>
  </si>
  <si>
    <t>QKT08</t>
  </si>
  <si>
    <t>MKT06</t>
  </si>
  <si>
    <t>TCH14</t>
  </si>
  <si>
    <t>MKT19</t>
  </si>
  <si>
    <t>SH004</t>
  </si>
  <si>
    <t>STV12</t>
  </si>
  <si>
    <t>CVS06</t>
  </si>
  <si>
    <t>HTN10</t>
  </si>
  <si>
    <t>KNN15</t>
  </si>
  <si>
    <t>KNN14</t>
  </si>
  <si>
    <t>KT017</t>
  </si>
  <si>
    <t>KT009</t>
  </si>
  <si>
    <t>Nguyễn Văn Giang</t>
  </si>
  <si>
    <t>Đặng Thị Thanh Tâm</t>
  </si>
  <si>
    <t>Nguyễn Văn Lộc</t>
  </si>
  <si>
    <t>Trần Thị Thu Phương</t>
  </si>
  <si>
    <t>Thiều Thị Phong Thu</t>
  </si>
  <si>
    <t>Vũ Quỳnh Hoa</t>
  </si>
  <si>
    <t>Phạm Thị Thanh Thúy</t>
  </si>
  <si>
    <t>KNN03</t>
  </si>
  <si>
    <t>RAQ07</t>
  </si>
  <si>
    <t>CTH08</t>
  </si>
  <si>
    <t>CTU15</t>
  </si>
  <si>
    <t>CLT11</t>
  </si>
  <si>
    <t>CHỦ NHIỆM CÁC LỚP TIÊN TIẾN, CHẤT LƯỢNG CAO NĂM HỌC 2020-2021</t>
  </si>
  <si>
    <t>Phạm Thị Dung</t>
  </si>
  <si>
    <t>Trần Đức Trí</t>
  </si>
  <si>
    <t>Còn lĩnh
(đồng)</t>
  </si>
  <si>
    <t>Khoa Kinh tế và PTNT</t>
  </si>
  <si>
    <t>Trừ số chi thừa năm trước (đồng)</t>
  </si>
  <si>
    <t>SPT21</t>
  </si>
  <si>
    <t>KT007</t>
  </si>
  <si>
    <t>STV01</t>
  </si>
  <si>
    <t>CVS02</t>
  </si>
  <si>
    <t>(Kèm theo Quyết định số    5109   /QĐ-HVN ngày  25  tháng 10 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</si>
</sst>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6"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8"/>
      <name val="Times New Roman"/>
      <family val="2"/>
    </font>
    <font>
      <u val="single"/>
      <sz val="13"/>
      <color indexed="12"/>
      <name val="Times New Roman"/>
      <family val="2"/>
    </font>
    <font>
      <u val="single"/>
      <sz val="13"/>
      <color indexed="36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13" xfId="42" applyNumberFormat="1" applyFont="1" applyFill="1" applyBorder="1" applyAlignment="1">
      <alignment vertical="center"/>
    </xf>
    <xf numFmtId="3" fontId="6" fillId="0" borderId="14" xfId="42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3" fontId="6" fillId="0" borderId="15" xfId="42" applyNumberFormat="1" applyFont="1" applyFill="1" applyBorder="1" applyAlignment="1">
      <alignment vertical="center"/>
    </xf>
    <xf numFmtId="3" fontId="6" fillId="0" borderId="16" xfId="42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3" fontId="6" fillId="0" borderId="17" xfId="42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8" xfId="42" applyNumberFormat="1" applyFont="1" applyFill="1" applyBorder="1" applyAlignment="1">
      <alignment vertical="center"/>
    </xf>
    <xf numFmtId="3" fontId="6" fillId="0" borderId="19" xfId="42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0" xfId="42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6" fillId="0" borderId="13" xfId="42" applyNumberFormat="1" applyFont="1" applyFill="1" applyBorder="1" applyAlignment="1">
      <alignment horizontal="center" vertical="center"/>
    </xf>
    <xf numFmtId="3" fontId="6" fillId="0" borderId="15" xfId="42" applyNumberFormat="1" applyFont="1" applyFill="1" applyBorder="1" applyAlignment="1">
      <alignment horizontal="center" vertical="center"/>
    </xf>
    <xf numFmtId="3" fontId="6" fillId="0" borderId="18" xfId="42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tup\Doi%20so%20ra%20chu\Doi%20so%20ra%20ch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Zeros="0" tabSelected="1" zoomScalePageLayoutView="0" workbookViewId="0" topLeftCell="A1">
      <selection activeCell="D14" sqref="D14"/>
    </sheetView>
  </sheetViews>
  <sheetFormatPr defaultColWidth="8.88671875" defaultRowHeight="16.5"/>
  <cols>
    <col min="1" max="1" width="4.88671875" style="1" bestFit="1" customWidth="1"/>
    <col min="2" max="2" width="7.77734375" style="1" bestFit="1" customWidth="1"/>
    <col min="3" max="3" width="24.4453125" style="2" customWidth="1"/>
    <col min="4" max="4" width="23.10546875" style="2" bestFit="1" customWidth="1"/>
    <col min="5" max="5" width="6.5546875" style="1" bestFit="1" customWidth="1"/>
    <col min="6" max="6" width="10.10546875" style="1" customWidth="1"/>
    <col min="7" max="7" width="10.77734375" style="2" bestFit="1" customWidth="1"/>
    <col min="8" max="8" width="13.21484375" style="2" customWidth="1"/>
    <col min="9" max="9" width="12.10546875" style="2" customWidth="1"/>
    <col min="10" max="10" width="15.4453125" style="2" bestFit="1" customWidth="1"/>
    <col min="11" max="16384" width="8.88671875" style="2" customWidth="1"/>
  </cols>
  <sheetData>
    <row r="1" spans="1:3" ht="16.5">
      <c r="A1" s="35" t="s">
        <v>18</v>
      </c>
      <c r="B1" s="35"/>
      <c r="C1" s="35"/>
    </row>
    <row r="2" spans="1:4" ht="16.5">
      <c r="A2" s="36" t="s">
        <v>19</v>
      </c>
      <c r="B2" s="36"/>
      <c r="C2" s="36"/>
      <c r="D2" s="4"/>
    </row>
    <row r="3" ht="14.25" customHeight="1"/>
    <row r="4" spans="1:10" ht="20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0.25" customHeight="1">
      <c r="A5" s="33" t="s">
        <v>54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4" customHeight="1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4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</row>
    <row r="8" spans="3:10" ht="9" customHeight="1">
      <c r="C8" s="3"/>
      <c r="D8" s="3"/>
      <c r="E8" s="3"/>
      <c r="F8" s="3"/>
      <c r="G8" s="3"/>
      <c r="H8" s="3"/>
      <c r="I8" s="3"/>
      <c r="J8" s="3"/>
    </row>
    <row r="9" spans="1:10" ht="49.5">
      <c r="A9" s="6" t="s">
        <v>16</v>
      </c>
      <c r="B9" s="6" t="s">
        <v>29</v>
      </c>
      <c r="C9" s="6" t="s">
        <v>1</v>
      </c>
      <c r="D9" s="6" t="s">
        <v>10</v>
      </c>
      <c r="E9" s="7" t="s">
        <v>26</v>
      </c>
      <c r="F9" s="7" t="s">
        <v>23</v>
      </c>
      <c r="G9" s="7" t="s">
        <v>24</v>
      </c>
      <c r="H9" s="7" t="s">
        <v>59</v>
      </c>
      <c r="I9" s="7" t="s">
        <v>57</v>
      </c>
      <c r="J9" s="8" t="s">
        <v>11</v>
      </c>
    </row>
    <row r="10" spans="1:10" ht="26.25" customHeight="1">
      <c r="A10" s="9">
        <v>1</v>
      </c>
      <c r="B10" s="9" t="s">
        <v>30</v>
      </c>
      <c r="C10" s="10" t="s">
        <v>0</v>
      </c>
      <c r="D10" s="10" t="s">
        <v>8</v>
      </c>
      <c r="E10" s="9">
        <v>52</v>
      </c>
      <c r="F10" s="29">
        <v>55000</v>
      </c>
      <c r="G10" s="11">
        <f>F10*E10</f>
        <v>2860000</v>
      </c>
      <c r="H10" s="12"/>
      <c r="I10" s="12">
        <f aca="true" t="shared" si="0" ref="I10:I28">G10-H10</f>
        <v>2860000</v>
      </c>
      <c r="J10" s="10"/>
    </row>
    <row r="11" spans="1:10" ht="26.25" customHeight="1">
      <c r="A11" s="13">
        <f>A10+1</f>
        <v>2</v>
      </c>
      <c r="B11" s="13" t="s">
        <v>31</v>
      </c>
      <c r="C11" s="14" t="s">
        <v>2</v>
      </c>
      <c r="D11" s="14" t="s">
        <v>8</v>
      </c>
      <c r="E11" s="13">
        <v>52</v>
      </c>
      <c r="F11" s="30">
        <v>55000</v>
      </c>
      <c r="G11" s="15">
        <f aca="true" t="shared" si="1" ref="G11:G26">F11*E11</f>
        <v>2860000</v>
      </c>
      <c r="H11" s="16"/>
      <c r="I11" s="16">
        <f t="shared" si="0"/>
        <v>2860000</v>
      </c>
      <c r="J11" s="14"/>
    </row>
    <row r="12" spans="1:10" ht="26.25" customHeight="1">
      <c r="A12" s="13">
        <f aca="true" t="shared" si="2" ref="A12:A30">A11+1</f>
        <v>3</v>
      </c>
      <c r="B12" s="13" t="s">
        <v>32</v>
      </c>
      <c r="C12" s="14" t="s">
        <v>3</v>
      </c>
      <c r="D12" s="14" t="s">
        <v>8</v>
      </c>
      <c r="E12" s="13">
        <v>52</v>
      </c>
      <c r="F12" s="30">
        <v>55000</v>
      </c>
      <c r="G12" s="15">
        <f t="shared" si="1"/>
        <v>2860000</v>
      </c>
      <c r="H12" s="16"/>
      <c r="I12" s="16">
        <f t="shared" si="0"/>
        <v>2860000</v>
      </c>
      <c r="J12" s="14"/>
    </row>
    <row r="13" spans="1:10" ht="26.25" customHeight="1">
      <c r="A13" s="13">
        <f t="shared" si="2"/>
        <v>4</v>
      </c>
      <c r="B13" s="13" t="s">
        <v>33</v>
      </c>
      <c r="C13" s="14" t="s">
        <v>4</v>
      </c>
      <c r="D13" s="14" t="s">
        <v>8</v>
      </c>
      <c r="E13" s="13">
        <v>52</v>
      </c>
      <c r="F13" s="30">
        <v>55000</v>
      </c>
      <c r="G13" s="15">
        <f t="shared" si="1"/>
        <v>2860000</v>
      </c>
      <c r="H13" s="16"/>
      <c r="I13" s="16">
        <f t="shared" si="0"/>
        <v>2860000</v>
      </c>
      <c r="J13" s="14"/>
    </row>
    <row r="14" spans="1:10" ht="26.25" customHeight="1">
      <c r="A14" s="13">
        <f t="shared" si="2"/>
        <v>5</v>
      </c>
      <c r="B14" s="13" t="s">
        <v>34</v>
      </c>
      <c r="C14" s="14" t="s">
        <v>5</v>
      </c>
      <c r="D14" s="17" t="s">
        <v>9</v>
      </c>
      <c r="E14" s="13">
        <v>52</v>
      </c>
      <c r="F14" s="30">
        <v>55000</v>
      </c>
      <c r="G14" s="15">
        <f t="shared" si="1"/>
        <v>2860000</v>
      </c>
      <c r="H14" s="16"/>
      <c r="I14" s="16">
        <f t="shared" si="0"/>
        <v>2860000</v>
      </c>
      <c r="J14" s="14"/>
    </row>
    <row r="15" spans="1:10" ht="26.25" customHeight="1">
      <c r="A15" s="13">
        <f t="shared" si="2"/>
        <v>6</v>
      </c>
      <c r="B15" s="13" t="s">
        <v>62</v>
      </c>
      <c r="C15" s="14" t="s">
        <v>43</v>
      </c>
      <c r="D15" s="17" t="s">
        <v>9</v>
      </c>
      <c r="E15" s="13">
        <v>52</v>
      </c>
      <c r="F15" s="30">
        <v>55000</v>
      </c>
      <c r="G15" s="15">
        <f t="shared" si="1"/>
        <v>2860000</v>
      </c>
      <c r="H15" s="16"/>
      <c r="I15" s="16">
        <f t="shared" si="0"/>
        <v>2860000</v>
      </c>
      <c r="J15" s="14"/>
    </row>
    <row r="16" spans="1:10" ht="26.25" customHeight="1">
      <c r="A16" s="13">
        <f t="shared" si="2"/>
        <v>7</v>
      </c>
      <c r="B16" s="13" t="s">
        <v>60</v>
      </c>
      <c r="C16" s="14" t="s">
        <v>55</v>
      </c>
      <c r="D16" s="17" t="s">
        <v>9</v>
      </c>
      <c r="E16" s="13">
        <v>52</v>
      </c>
      <c r="F16" s="30">
        <v>55000</v>
      </c>
      <c r="G16" s="15">
        <f>F16*E16</f>
        <v>2860000</v>
      </c>
      <c r="H16" s="16"/>
      <c r="I16" s="16">
        <f t="shared" si="0"/>
        <v>2860000</v>
      </c>
      <c r="J16" s="14"/>
    </row>
    <row r="17" spans="1:10" ht="26.25" customHeight="1">
      <c r="A17" s="13">
        <f t="shared" si="2"/>
        <v>8</v>
      </c>
      <c r="B17" s="13" t="s">
        <v>35</v>
      </c>
      <c r="C17" s="14" t="s">
        <v>6</v>
      </c>
      <c r="D17" s="17" t="s">
        <v>9</v>
      </c>
      <c r="E17" s="13">
        <v>52</v>
      </c>
      <c r="F17" s="30">
        <v>55000</v>
      </c>
      <c r="G17" s="15">
        <f t="shared" si="1"/>
        <v>2860000</v>
      </c>
      <c r="H17" s="16"/>
      <c r="I17" s="16">
        <f t="shared" si="0"/>
        <v>2860000</v>
      </c>
      <c r="J17" s="14"/>
    </row>
    <row r="18" spans="1:10" ht="26.25" customHeight="1">
      <c r="A18" s="13">
        <f t="shared" si="2"/>
        <v>9</v>
      </c>
      <c r="B18" s="13" t="s">
        <v>36</v>
      </c>
      <c r="C18" s="14" t="s">
        <v>7</v>
      </c>
      <c r="D18" s="17" t="s">
        <v>9</v>
      </c>
      <c r="E18" s="13">
        <f>52/2</f>
        <v>26</v>
      </c>
      <c r="F18" s="30">
        <v>55000</v>
      </c>
      <c r="G18" s="15">
        <f t="shared" si="1"/>
        <v>1430000</v>
      </c>
      <c r="H18" s="16"/>
      <c r="I18" s="16">
        <f t="shared" si="0"/>
        <v>1430000</v>
      </c>
      <c r="J18" s="14" t="s">
        <v>17</v>
      </c>
    </row>
    <row r="19" spans="1:10" ht="26.25" customHeight="1">
      <c r="A19" s="13">
        <f t="shared" si="2"/>
        <v>10</v>
      </c>
      <c r="B19" s="13" t="s">
        <v>63</v>
      </c>
      <c r="C19" s="14" t="s">
        <v>42</v>
      </c>
      <c r="D19" s="17" t="s">
        <v>9</v>
      </c>
      <c r="E19" s="13">
        <v>52</v>
      </c>
      <c r="F19" s="30">
        <v>55000</v>
      </c>
      <c r="G19" s="15">
        <f t="shared" si="1"/>
        <v>2860000</v>
      </c>
      <c r="H19" s="16"/>
      <c r="I19" s="16">
        <f t="shared" si="0"/>
        <v>2860000</v>
      </c>
      <c r="J19" s="14"/>
    </row>
    <row r="20" spans="1:10" ht="26.25" customHeight="1">
      <c r="A20" s="13">
        <f t="shared" si="2"/>
        <v>11</v>
      </c>
      <c r="B20" s="13" t="s">
        <v>37</v>
      </c>
      <c r="C20" s="14" t="s">
        <v>27</v>
      </c>
      <c r="D20" s="17" t="s">
        <v>12</v>
      </c>
      <c r="E20" s="13">
        <v>52</v>
      </c>
      <c r="F20" s="30">
        <v>55000</v>
      </c>
      <c r="G20" s="15">
        <f aca="true" t="shared" si="3" ref="G20:G25">F20*E20</f>
        <v>2860000</v>
      </c>
      <c r="H20" s="18"/>
      <c r="I20" s="15">
        <f t="shared" si="0"/>
        <v>2860000</v>
      </c>
      <c r="J20" s="5"/>
    </row>
    <row r="21" spans="1:10" ht="26.25" customHeight="1">
      <c r="A21" s="13">
        <f t="shared" si="2"/>
        <v>12</v>
      </c>
      <c r="B21" s="13" t="s">
        <v>53</v>
      </c>
      <c r="C21" s="14" t="s">
        <v>44</v>
      </c>
      <c r="D21" s="17" t="s">
        <v>12</v>
      </c>
      <c r="E21" s="13">
        <f>52/2</f>
        <v>26</v>
      </c>
      <c r="F21" s="30">
        <v>55000</v>
      </c>
      <c r="G21" s="15">
        <f t="shared" si="3"/>
        <v>1430000</v>
      </c>
      <c r="H21" s="16"/>
      <c r="I21" s="16">
        <f t="shared" si="0"/>
        <v>1430000</v>
      </c>
      <c r="J21" s="14" t="s">
        <v>17</v>
      </c>
    </row>
    <row r="22" spans="1:10" ht="26.25" customHeight="1">
      <c r="A22" s="13">
        <f t="shared" si="2"/>
        <v>13</v>
      </c>
      <c r="B22" s="13" t="s">
        <v>52</v>
      </c>
      <c r="C22" s="14" t="s">
        <v>45</v>
      </c>
      <c r="D22" s="17" t="s">
        <v>12</v>
      </c>
      <c r="E22" s="13">
        <v>52</v>
      </c>
      <c r="F22" s="30">
        <v>55000</v>
      </c>
      <c r="G22" s="15">
        <f t="shared" si="3"/>
        <v>2860000</v>
      </c>
      <c r="H22" s="16"/>
      <c r="I22" s="16">
        <f t="shared" si="0"/>
        <v>2860000</v>
      </c>
      <c r="J22" s="14"/>
    </row>
    <row r="23" spans="1:10" ht="26.25" customHeight="1">
      <c r="A23" s="13">
        <f t="shared" si="2"/>
        <v>14</v>
      </c>
      <c r="B23" s="13" t="s">
        <v>51</v>
      </c>
      <c r="C23" s="14" t="s">
        <v>46</v>
      </c>
      <c r="D23" s="17" t="s">
        <v>12</v>
      </c>
      <c r="E23" s="13">
        <v>52</v>
      </c>
      <c r="F23" s="30">
        <v>55000</v>
      </c>
      <c r="G23" s="15">
        <f t="shared" si="3"/>
        <v>2860000</v>
      </c>
      <c r="H23" s="16"/>
      <c r="I23" s="16">
        <f t="shared" si="0"/>
        <v>2860000</v>
      </c>
      <c r="J23" s="14"/>
    </row>
    <row r="24" spans="1:10" ht="26.25" customHeight="1">
      <c r="A24" s="13">
        <f t="shared" si="2"/>
        <v>15</v>
      </c>
      <c r="B24" s="13" t="s">
        <v>50</v>
      </c>
      <c r="C24" s="14" t="s">
        <v>47</v>
      </c>
      <c r="D24" s="17" t="s">
        <v>12</v>
      </c>
      <c r="E24" s="13">
        <v>52</v>
      </c>
      <c r="F24" s="30">
        <v>55000</v>
      </c>
      <c r="G24" s="15">
        <f t="shared" si="3"/>
        <v>2860000</v>
      </c>
      <c r="H24" s="16"/>
      <c r="I24" s="16">
        <f t="shared" si="0"/>
        <v>2860000</v>
      </c>
      <c r="J24" s="14"/>
    </row>
    <row r="25" spans="1:10" ht="26.25" customHeight="1">
      <c r="A25" s="13">
        <f t="shared" si="2"/>
        <v>16</v>
      </c>
      <c r="B25" s="13" t="s">
        <v>39</v>
      </c>
      <c r="C25" s="14" t="s">
        <v>14</v>
      </c>
      <c r="D25" s="17" t="s">
        <v>58</v>
      </c>
      <c r="E25" s="13">
        <f>52/2</f>
        <v>26</v>
      </c>
      <c r="F25" s="30">
        <v>55000</v>
      </c>
      <c r="G25" s="15">
        <f t="shared" si="3"/>
        <v>1430000</v>
      </c>
      <c r="H25" s="16"/>
      <c r="I25" s="16">
        <f t="shared" si="0"/>
        <v>1430000</v>
      </c>
      <c r="J25" s="14" t="s">
        <v>17</v>
      </c>
    </row>
    <row r="26" spans="1:10" ht="26.25" customHeight="1">
      <c r="A26" s="13">
        <f t="shared" si="2"/>
        <v>17</v>
      </c>
      <c r="B26" s="13" t="s">
        <v>38</v>
      </c>
      <c r="C26" s="14" t="s">
        <v>13</v>
      </c>
      <c r="D26" s="17" t="s">
        <v>58</v>
      </c>
      <c r="E26" s="13">
        <v>52</v>
      </c>
      <c r="F26" s="30">
        <v>55000</v>
      </c>
      <c r="G26" s="15">
        <f t="shared" si="1"/>
        <v>2860000</v>
      </c>
      <c r="H26" s="16"/>
      <c r="I26" s="16">
        <f t="shared" si="0"/>
        <v>2860000</v>
      </c>
      <c r="J26" s="14"/>
    </row>
    <row r="27" spans="1:10" ht="26.25" customHeight="1">
      <c r="A27" s="13">
        <f t="shared" si="2"/>
        <v>18</v>
      </c>
      <c r="B27" s="13" t="s">
        <v>49</v>
      </c>
      <c r="C27" s="14" t="s">
        <v>48</v>
      </c>
      <c r="D27" s="17" t="s">
        <v>58</v>
      </c>
      <c r="E27" s="13">
        <v>52</v>
      </c>
      <c r="F27" s="30">
        <v>55000</v>
      </c>
      <c r="G27" s="15">
        <f>F27*E27</f>
        <v>2860000</v>
      </c>
      <c r="H27" s="16"/>
      <c r="I27" s="16">
        <f t="shared" si="0"/>
        <v>2860000</v>
      </c>
      <c r="J27" s="14"/>
    </row>
    <row r="28" spans="1:10" ht="26.25" customHeight="1">
      <c r="A28" s="13">
        <f t="shared" si="2"/>
        <v>19</v>
      </c>
      <c r="B28" s="13" t="s">
        <v>41</v>
      </c>
      <c r="C28" s="14" t="s">
        <v>15</v>
      </c>
      <c r="D28" s="17" t="s">
        <v>58</v>
      </c>
      <c r="E28" s="13">
        <v>52</v>
      </c>
      <c r="F28" s="30">
        <v>55000</v>
      </c>
      <c r="G28" s="15">
        <f>F28*E28</f>
        <v>2860000</v>
      </c>
      <c r="H28" s="16">
        <v>2860000</v>
      </c>
      <c r="I28" s="16">
        <f t="shared" si="0"/>
        <v>0</v>
      </c>
      <c r="J28" s="14"/>
    </row>
    <row r="29" spans="1:10" ht="26.25" customHeight="1">
      <c r="A29" s="13">
        <f t="shared" si="2"/>
        <v>20</v>
      </c>
      <c r="B29" s="13" t="s">
        <v>40</v>
      </c>
      <c r="C29" s="14" t="s">
        <v>28</v>
      </c>
      <c r="D29" s="17" t="s">
        <v>58</v>
      </c>
      <c r="E29" s="13">
        <v>52</v>
      </c>
      <c r="F29" s="30">
        <v>55000</v>
      </c>
      <c r="G29" s="15">
        <f>F29*E29</f>
        <v>2860000</v>
      </c>
      <c r="H29" s="16"/>
      <c r="I29" s="16">
        <f>G29-H29</f>
        <v>2860000</v>
      </c>
      <c r="J29" s="14"/>
    </row>
    <row r="30" spans="1:10" ht="26.25" customHeight="1">
      <c r="A30" s="19">
        <f t="shared" si="2"/>
        <v>21</v>
      </c>
      <c r="B30" s="19" t="s">
        <v>61</v>
      </c>
      <c r="C30" s="20" t="s">
        <v>56</v>
      </c>
      <c r="D30" s="21" t="s">
        <v>58</v>
      </c>
      <c r="E30" s="19">
        <v>52</v>
      </c>
      <c r="F30" s="31">
        <v>55000</v>
      </c>
      <c r="G30" s="22">
        <f>F30*E30</f>
        <v>2860000</v>
      </c>
      <c r="H30" s="23"/>
      <c r="I30" s="23">
        <f>G30-H30</f>
        <v>2860000</v>
      </c>
      <c r="J30" s="20"/>
    </row>
    <row r="31" spans="1:10" s="4" customFormat="1" ht="16.5">
      <c r="A31" s="24"/>
      <c r="B31" s="25"/>
      <c r="C31" s="37" t="s">
        <v>21</v>
      </c>
      <c r="D31" s="38"/>
      <c r="E31" s="24">
        <f>SUBTOTAL(9,E10:E30)</f>
        <v>1014</v>
      </c>
      <c r="F31" s="24"/>
      <c r="G31" s="26">
        <f>SUBTOTAL(9,G10:G30)</f>
        <v>55770000</v>
      </c>
      <c r="H31" s="26">
        <f>SUBTOTAL(9,H10:H30)</f>
        <v>2860000</v>
      </c>
      <c r="I31" s="26">
        <f>SUBTOTAL(9,I10:I30)</f>
        <v>52910000</v>
      </c>
      <c r="J31" s="27"/>
    </row>
    <row r="32" spans="3:10" ht="23.25" customHeight="1">
      <c r="C32" s="28" t="s">
        <v>22</v>
      </c>
      <c r="D32" s="32" t="str">
        <f>[1]!vnd(I31)</f>
        <v>Năm mươi hai triệu, chín trăm mười ngàn đồng chẵn</v>
      </c>
      <c r="E32" s="32"/>
      <c r="F32" s="32"/>
      <c r="G32" s="32"/>
      <c r="H32" s="32"/>
      <c r="I32" s="32"/>
      <c r="J32" s="32"/>
    </row>
  </sheetData>
  <sheetProtection/>
  <mergeCells count="8">
    <mergeCell ref="A1:C1"/>
    <mergeCell ref="A2:C2"/>
    <mergeCell ref="A7:J7"/>
    <mergeCell ref="C31:D31"/>
    <mergeCell ref="D32:J32"/>
    <mergeCell ref="A4:J4"/>
    <mergeCell ref="A5:J5"/>
    <mergeCell ref="A6:J6"/>
  </mergeCells>
  <printOptions/>
  <pageMargins left="0.28" right="0.25" top="0.53" bottom="0.62" header="0.4" footer="0.3"/>
  <pageSetup horizontalDpi="600" verticalDpi="600" orientation="landscape" paperSize="9" scale="9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2021-10-25T02:29:19Z</cp:lastPrinted>
  <dcterms:created xsi:type="dcterms:W3CDTF">2018-07-04T08:31:31Z</dcterms:created>
  <dcterms:modified xsi:type="dcterms:W3CDTF">2021-11-06T04:23:31Z</dcterms:modified>
  <cp:category/>
  <cp:version/>
  <cp:contentType/>
  <cp:contentStatus/>
</cp:coreProperties>
</file>