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250" firstSheet="2" activeTab="2"/>
  </bookViews>
  <sheets>
    <sheet name="tien_so" sheetId="1" state="hidden" r:id="rId1"/>
    <sheet name="Sheet1" sheetId="2" state="hidden" r:id="rId2"/>
    <sheet name="Tong hop" sheetId="3" r:id="rId3"/>
    <sheet name="Chi_tiet" sheetId="4" r:id="rId4"/>
  </sheets>
  <definedNames>
    <definedName name="_xlnm._FilterDatabase" localSheetId="3" hidden="1">'Chi_tiet'!$A$10:$K$321</definedName>
    <definedName name="_xlnm._FilterDatabase" localSheetId="2" hidden="1">'Tong hop'!$A$7:$L$217</definedName>
    <definedName name="CNV">#REF!</definedName>
    <definedName name="ngach">#REF!</definedName>
    <definedName name="pc">#REF!</definedName>
    <definedName name="_xlnm.Print_Area" localSheetId="3">'Chi_tiet'!$A$1:$K$321</definedName>
    <definedName name="_xlnm.Print_Area" localSheetId="2">'Tong hop'!$A$1:$L$222</definedName>
    <definedName name="_xlnm.Print_Titles" localSheetId="3">'Chi_tiet'!$7:$8</definedName>
    <definedName name="_xlnm.Print_Titles" localSheetId="2">'Tong hop'!$7:$7</definedName>
    <definedName name="tam">#REF!</definedName>
  </definedNames>
  <calcPr fullCalcOnLoad="1"/>
</workbook>
</file>

<file path=xl/sharedStrings.xml><?xml version="1.0" encoding="utf-8"?>
<sst xmlns="http://schemas.openxmlformats.org/spreadsheetml/2006/main" count="3061" uniqueCount="805">
  <si>
    <t>Nhung</t>
  </si>
  <si>
    <t>Nguyễn Thị Thu</t>
  </si>
  <si>
    <t>Mai</t>
  </si>
  <si>
    <t>Trần Thị Thu</t>
  </si>
  <si>
    <t>Phạm Thanh</t>
  </si>
  <si>
    <t>Lan</t>
  </si>
  <si>
    <t>Song</t>
  </si>
  <si>
    <t>Phương</t>
  </si>
  <si>
    <t>KTM16</t>
  </si>
  <si>
    <t>Hiếu</t>
  </si>
  <si>
    <t>Nguyễn Mạnh</t>
  </si>
  <si>
    <t>Kinh tế</t>
  </si>
  <si>
    <t>Phân tích định lượng</t>
  </si>
  <si>
    <t>15.111</t>
  </si>
  <si>
    <t>V.05.02.08</t>
  </si>
  <si>
    <t>13.095</t>
  </si>
  <si>
    <t>13.095_TS</t>
  </si>
  <si>
    <t>Tập sự</t>
  </si>
  <si>
    <t>Mã HP</t>
  </si>
  <si>
    <t>Còn nhận
(đồng)</t>
  </si>
  <si>
    <t>Cộng</t>
  </si>
  <si>
    <t>TỔNG HỢP CÁC KHOA</t>
  </si>
  <si>
    <t>Kỳ</t>
  </si>
  <si>
    <t>C</t>
  </si>
  <si>
    <t>Nguyễn Thị Minh</t>
  </si>
  <si>
    <t>Nguyễn Thị Huyền</t>
  </si>
  <si>
    <t>TT</t>
  </si>
  <si>
    <t>V.07.01.01</t>
  </si>
  <si>
    <t>V.07.01.02</t>
  </si>
  <si>
    <t>V.07.01.03</t>
  </si>
  <si>
    <t>V.07.01.03_TS</t>
  </si>
  <si>
    <t>Ma</t>
  </si>
  <si>
    <t>Gia</t>
  </si>
  <si>
    <t>Phó Giáo sư</t>
  </si>
  <si>
    <t>STT</t>
  </si>
  <si>
    <t>KT009</t>
  </si>
  <si>
    <t>KT001</t>
  </si>
  <si>
    <t>KT006</t>
  </si>
  <si>
    <t>KT005</t>
  </si>
  <si>
    <t>KTM04</t>
  </si>
  <si>
    <t>KTM07</t>
  </si>
  <si>
    <t>KTL01</t>
  </si>
  <si>
    <t>Ghi chú</t>
  </si>
  <si>
    <t>Mã GV</t>
  </si>
  <si>
    <t>Họ và tên</t>
  </si>
  <si>
    <t>Đơn vị</t>
  </si>
  <si>
    <t>Mã</t>
  </si>
  <si>
    <t>Họ đệm</t>
  </si>
  <si>
    <t>Tên</t>
  </si>
  <si>
    <t>Số buổi dự giờ 
(buổi)</t>
  </si>
  <si>
    <t>Đơn
 giá (đồng)</t>
  </si>
  <si>
    <t>Thành tiền
(đồng)</t>
  </si>
  <si>
    <t>Tổng cộng</t>
  </si>
  <si>
    <t>Tổng tiền</t>
  </si>
  <si>
    <t>Bằng chữ:</t>
  </si>
  <si>
    <t>đồng</t>
  </si>
  <si>
    <t>BỘ NÔNG NGHIỆP VÀ PTNT</t>
  </si>
  <si>
    <t>HỌC VIỆN NÔNG NGHIỆP VIỆT NAM</t>
  </si>
  <si>
    <t>Kh«ng söa 
dßng trªn</t>
  </si>
  <si>
    <t>đồng./.</t>
  </si>
  <si>
    <t>Người dự giờ</t>
  </si>
  <si>
    <t xml:space="preserve">Tên học phần </t>
  </si>
  <si>
    <t>A</t>
  </si>
  <si>
    <t>B</t>
  </si>
  <si>
    <t>Người được dự giờ, học phần</t>
  </si>
  <si>
    <t>Khoa Nông học</t>
  </si>
  <si>
    <t>Khoa Chăn nuôi</t>
  </si>
  <si>
    <t>Khoa Quản lý đất đai</t>
  </si>
  <si>
    <t>Khoa Cơ Điện</t>
  </si>
  <si>
    <t>Khoa Kinh tế và PTNT</t>
  </si>
  <si>
    <t>Khoa Lý luận chính trị và Xã hội</t>
  </si>
  <si>
    <t>Khoa Sư phạm và NN</t>
  </si>
  <si>
    <t>Khoa Công nghệ thực phẩm</t>
  </si>
  <si>
    <t>Khoa Thú y</t>
  </si>
  <si>
    <t>Khoa Công nghệ thông tin</t>
  </si>
  <si>
    <t>Khoa Kế toán và QTKD</t>
  </si>
  <si>
    <t>Khoa Công nghệ sinh học</t>
  </si>
  <si>
    <t>Khoa Môi trường</t>
  </si>
  <si>
    <t>Khoa Thủy sản</t>
  </si>
  <si>
    <t>Khoa GIáo dục quốc phòng</t>
  </si>
  <si>
    <t>Trung tâm Giáo dục thể chất và Thể thao</t>
  </si>
  <si>
    <t>KT015</t>
  </si>
  <si>
    <t>KTM09</t>
  </si>
  <si>
    <t>Đã nhận 
(đồng)</t>
  </si>
  <si>
    <t>13.096</t>
  </si>
  <si>
    <t>V.05.02.07</t>
  </si>
  <si>
    <t>KT008</t>
  </si>
  <si>
    <t>Châm</t>
  </si>
  <si>
    <t>Hải</t>
  </si>
  <si>
    <t>Hà</t>
  </si>
  <si>
    <t>Trang</t>
  </si>
  <si>
    <t>Nguyễn Thị</t>
  </si>
  <si>
    <t>Đức</t>
  </si>
  <si>
    <t>Nguyễn Văn</t>
  </si>
  <si>
    <t>Đỗ Thị</t>
  </si>
  <si>
    <t>Trần Mạnh</t>
  </si>
  <si>
    <t>Dương Nam</t>
  </si>
  <si>
    <t>KT007</t>
  </si>
  <si>
    <t>PTN10</t>
  </si>
  <si>
    <t>KTL16</t>
  </si>
  <si>
    <t>Phát triển nông thôn</t>
  </si>
  <si>
    <t>CNK22</t>
  </si>
  <si>
    <t>CNK06</t>
  </si>
  <si>
    <t>DTG08</t>
  </si>
  <si>
    <t>DTG09</t>
  </si>
  <si>
    <t>DTG05</t>
  </si>
  <si>
    <t>DTG07</t>
  </si>
  <si>
    <t>HSD01</t>
  </si>
  <si>
    <t>HSD06</t>
  </si>
  <si>
    <t>HSD04</t>
  </si>
  <si>
    <t>KT014</t>
  </si>
  <si>
    <t>PTN20</t>
  </si>
  <si>
    <t>KTM01</t>
  </si>
  <si>
    <t>KTM02</t>
  </si>
  <si>
    <t>KTM06</t>
  </si>
  <si>
    <t>KTM08</t>
  </si>
  <si>
    <t>KTM10</t>
  </si>
  <si>
    <t>KTM14</t>
  </si>
  <si>
    <t>KTL03</t>
  </si>
  <si>
    <t>KNN12</t>
  </si>
  <si>
    <t>KNN03</t>
  </si>
  <si>
    <t>KNN04</t>
  </si>
  <si>
    <t>KNN08</t>
  </si>
  <si>
    <t>KNN14</t>
  </si>
  <si>
    <t>CNP02</t>
  </si>
  <si>
    <t>CNP09</t>
  </si>
  <si>
    <t>BKT09</t>
  </si>
  <si>
    <t>BKT19</t>
  </si>
  <si>
    <t>BKT10</t>
  </si>
  <si>
    <t>BKT03</t>
  </si>
  <si>
    <t>BKT20</t>
  </si>
  <si>
    <t>BKT21</t>
  </si>
  <si>
    <t>BKT12</t>
  </si>
  <si>
    <t>TCH06</t>
  </si>
  <si>
    <t>TCH09</t>
  </si>
  <si>
    <t>TCH14</t>
  </si>
  <si>
    <t>MKT09</t>
  </si>
  <si>
    <t>MKT17</t>
  </si>
  <si>
    <t>QKT08</t>
  </si>
  <si>
    <t>QKT17</t>
  </si>
  <si>
    <t>QKT15</t>
  </si>
  <si>
    <t>KEQ02</t>
  </si>
  <si>
    <t>KEQ06</t>
  </si>
  <si>
    <t>KEQ01</t>
  </si>
  <si>
    <t>SPT24</t>
  </si>
  <si>
    <t>SPT08</t>
  </si>
  <si>
    <t>SPT22</t>
  </si>
  <si>
    <t>SDV04</t>
  </si>
  <si>
    <t>SDV06</t>
  </si>
  <si>
    <t>CVS02</t>
  </si>
  <si>
    <t>CVS12</t>
  </si>
  <si>
    <t>CVS05</t>
  </si>
  <si>
    <t>SH001</t>
  </si>
  <si>
    <t>SH002</t>
  </si>
  <si>
    <t>SH006</t>
  </si>
  <si>
    <t>HOA07</t>
  </si>
  <si>
    <t>STN07</t>
  </si>
  <si>
    <t>STN10</t>
  </si>
  <si>
    <t>STN03</t>
  </si>
  <si>
    <t>QMT10</t>
  </si>
  <si>
    <t>QMT05</t>
  </si>
  <si>
    <t>QMT04</t>
  </si>
  <si>
    <t>GDT08</t>
  </si>
  <si>
    <t>GDT22</t>
  </si>
  <si>
    <t>GDT17</t>
  </si>
  <si>
    <t>GDT07</t>
  </si>
  <si>
    <t>GDT20</t>
  </si>
  <si>
    <t>GDT14</t>
  </si>
  <si>
    <t>GDT18</t>
  </si>
  <si>
    <t>GDT12</t>
  </si>
  <si>
    <t>GDT15</t>
  </si>
  <si>
    <t>GDT23</t>
  </si>
  <si>
    <t>GDT03</t>
  </si>
  <si>
    <t>GDT13</t>
  </si>
  <si>
    <t>GDT10</t>
  </si>
  <si>
    <t>GDT16</t>
  </si>
  <si>
    <t>Hiệp</t>
  </si>
  <si>
    <t>Chăn nuôi chuyên khoa</t>
  </si>
  <si>
    <t>Hoàng Anh</t>
  </si>
  <si>
    <t>Tuấn</t>
  </si>
  <si>
    <t>Nguyễn Chí</t>
  </si>
  <si>
    <t>Thành</t>
  </si>
  <si>
    <t>Di truyền Giống gia súc</t>
  </si>
  <si>
    <t>Nguyễn Hoàng</t>
  </si>
  <si>
    <t>Thịnh</t>
  </si>
  <si>
    <t>Hà Xuân</t>
  </si>
  <si>
    <t>Bộ</t>
  </si>
  <si>
    <t>Đỗ Đức</t>
  </si>
  <si>
    <t>Lực</t>
  </si>
  <si>
    <t>Hương</t>
  </si>
  <si>
    <t>Nguyễn Thị Tuyết</t>
  </si>
  <si>
    <t>Lê</t>
  </si>
  <si>
    <t>Đặng Thái</t>
  </si>
  <si>
    <t>Hoá sinh động vật</t>
  </si>
  <si>
    <t>Đinh Thị</t>
  </si>
  <si>
    <t>Yên</t>
  </si>
  <si>
    <t>Bùi Huy</t>
  </si>
  <si>
    <t>Doanh</t>
  </si>
  <si>
    <t>Nguyễn Thị Phương</t>
  </si>
  <si>
    <t>Giang</t>
  </si>
  <si>
    <t>Hạnh</t>
  </si>
  <si>
    <t>Huyền</t>
  </si>
  <si>
    <t>Dương</t>
  </si>
  <si>
    <t>Điều</t>
  </si>
  <si>
    <t>Nguyễn Thái</t>
  </si>
  <si>
    <t>Thanh</t>
  </si>
  <si>
    <t>Nguyễn Xuân</t>
  </si>
  <si>
    <t>Quỳnh</t>
  </si>
  <si>
    <t>Thái Thị</t>
  </si>
  <si>
    <t>Trần Đức</t>
  </si>
  <si>
    <t>Trí</t>
  </si>
  <si>
    <t>Trần Thị Minh</t>
  </si>
  <si>
    <t>Hòa</t>
  </si>
  <si>
    <t>Đoàn Bích</t>
  </si>
  <si>
    <t>Đồng Thanh</t>
  </si>
  <si>
    <t>Nguyễn Tất</t>
  </si>
  <si>
    <t>Thắng</t>
  </si>
  <si>
    <t>Trần Nguyên</t>
  </si>
  <si>
    <t>Nguyễn Hữu</t>
  </si>
  <si>
    <t>Giáp</t>
  </si>
  <si>
    <t>Kinh tế Tài nguyên và MT</t>
  </si>
  <si>
    <t>Hồ Ngọc</t>
  </si>
  <si>
    <t>Cường</t>
  </si>
  <si>
    <t>Nguyễn Mậu</t>
  </si>
  <si>
    <t>Dũng</t>
  </si>
  <si>
    <t>Diệp</t>
  </si>
  <si>
    <t>Nguyễn Thị Ngọc</t>
  </si>
  <si>
    <t>Thương</t>
  </si>
  <si>
    <t>Nguyễn Thị Hải</t>
  </si>
  <si>
    <t>Ninh</t>
  </si>
  <si>
    <t>Lê Thị Long</t>
  </si>
  <si>
    <t>Vỹ</t>
  </si>
  <si>
    <t>Nguyễn Phượng</t>
  </si>
  <si>
    <t>Kinh tế nông nghiệp và Chính sách</t>
  </si>
  <si>
    <t>Phạm Thị Thanh</t>
  </si>
  <si>
    <t>Thúy</t>
  </si>
  <si>
    <t>Nguyễn Thanh</t>
  </si>
  <si>
    <t>Phong</t>
  </si>
  <si>
    <t>Đặng Xuân</t>
  </si>
  <si>
    <t>Phi</t>
  </si>
  <si>
    <t>Lê Thị Thanh</t>
  </si>
  <si>
    <t>Loan</t>
  </si>
  <si>
    <t>Nguyễn Thị Thanh</t>
  </si>
  <si>
    <t>Lê Thị Kim</t>
  </si>
  <si>
    <t>Bùi Thị</t>
  </si>
  <si>
    <t>Hà Thị</t>
  </si>
  <si>
    <t>Nguyễn Thị Kim</t>
  </si>
  <si>
    <t>Trần Thị</t>
  </si>
  <si>
    <t>Thủy</t>
  </si>
  <si>
    <t>Vũ Quỳnh</t>
  </si>
  <si>
    <t>Ngô Công</t>
  </si>
  <si>
    <t>Công nghệ phần mềm</t>
  </si>
  <si>
    <t>Hoàng Thị</t>
  </si>
  <si>
    <t>Trần Trung</t>
  </si>
  <si>
    <t>Hoàng</t>
  </si>
  <si>
    <t>Anh</t>
  </si>
  <si>
    <t>Lê Thị Minh</t>
  </si>
  <si>
    <t>Châu</t>
  </si>
  <si>
    <t>Kế toán tài chính</t>
  </si>
  <si>
    <t>Trần Minh</t>
  </si>
  <si>
    <t>Huệ</t>
  </si>
  <si>
    <t>Bình</t>
  </si>
  <si>
    <t>Trần Nguyễn Thị</t>
  </si>
  <si>
    <t>Yến</t>
  </si>
  <si>
    <t>Hoàng Thị Mai</t>
  </si>
  <si>
    <t>Phan Lê</t>
  </si>
  <si>
    <t>Hảo</t>
  </si>
  <si>
    <t>Tài chính</t>
  </si>
  <si>
    <t>Đặng Thị Hải</t>
  </si>
  <si>
    <t>Marketing</t>
  </si>
  <si>
    <t>Nguyễn Trọng</t>
  </si>
  <si>
    <t>Tuynh</t>
  </si>
  <si>
    <t>Nguyễn Hải</t>
  </si>
  <si>
    <t>Núi</t>
  </si>
  <si>
    <t>Quản trị kinh doanh</t>
  </si>
  <si>
    <t>Nga</t>
  </si>
  <si>
    <t>Vân</t>
  </si>
  <si>
    <t>Nguyễn Ngọc</t>
  </si>
  <si>
    <t>Kế toán quản trị và Kiểm toán</t>
  </si>
  <si>
    <t>Lê Thanh</t>
  </si>
  <si>
    <t>Lại Phương</t>
  </si>
  <si>
    <t>Thảo</t>
  </si>
  <si>
    <t>Bùi Thị Mai</t>
  </si>
  <si>
    <t>Linh</t>
  </si>
  <si>
    <t>Nguyễn Đức</t>
  </si>
  <si>
    <t>Bách</t>
  </si>
  <si>
    <t>SH phân tử và CNSH ứng dụng</t>
  </si>
  <si>
    <t>Trịnh Thị Thu</t>
  </si>
  <si>
    <t>Nguyễn Quốc</t>
  </si>
  <si>
    <t>Trung</t>
  </si>
  <si>
    <t>Tâm</t>
  </si>
  <si>
    <t>Công nghệ sinh học động vật</t>
  </si>
  <si>
    <t>Trần Thị Bình</t>
  </si>
  <si>
    <t>Nguyên</t>
  </si>
  <si>
    <t>Phạm Thu</t>
  </si>
  <si>
    <t>Công nghệ vi sinh</t>
  </si>
  <si>
    <t>Nguyễn Thị Bích</t>
  </si>
  <si>
    <t>Thùy</t>
  </si>
  <si>
    <t>Trần Đông</t>
  </si>
  <si>
    <t>Đồng Huy</t>
  </si>
  <si>
    <t>Giới</t>
  </si>
  <si>
    <t>Sinh học</t>
  </si>
  <si>
    <t>Bùi Thị Thu</t>
  </si>
  <si>
    <t>Lê Thị Thu</t>
  </si>
  <si>
    <t>Hóa học</t>
  </si>
  <si>
    <t>Hiển</t>
  </si>
  <si>
    <t>Vũ Thị</t>
  </si>
  <si>
    <t>Hoàn</t>
  </si>
  <si>
    <t>Minh</t>
  </si>
  <si>
    <t>Sinh thái nông nghiệp</t>
  </si>
  <si>
    <t>Nguyễn Tuyết</t>
  </si>
  <si>
    <t>Phan Thị</t>
  </si>
  <si>
    <t>Huy</t>
  </si>
  <si>
    <t>Hằng</t>
  </si>
  <si>
    <t>Lâm</t>
  </si>
  <si>
    <t>Quản lý môi trường</t>
  </si>
  <si>
    <t>Cao Trường</t>
  </si>
  <si>
    <t>Sơn</t>
  </si>
  <si>
    <t>Đinh Thị Hải</t>
  </si>
  <si>
    <t>Lương Đức</t>
  </si>
  <si>
    <t>Cừ</t>
  </si>
  <si>
    <t>Giáo dục thể chất</t>
  </si>
  <si>
    <t>Phạm Quốc</t>
  </si>
  <si>
    <t>Đạt</t>
  </si>
  <si>
    <t>Đỗ Thành</t>
  </si>
  <si>
    <t>Nguyễn Đăng</t>
  </si>
  <si>
    <t>Thiện</t>
  </si>
  <si>
    <t>Toản</t>
  </si>
  <si>
    <t>Nguyễn Thế</t>
  </si>
  <si>
    <t>Hãnh</t>
  </si>
  <si>
    <t>Lương Thanh</t>
  </si>
  <si>
    <t>Hoa</t>
  </si>
  <si>
    <t>Lê Trọng</t>
  </si>
  <si>
    <t>Động</t>
  </si>
  <si>
    <t>Đặng Đức</t>
  </si>
  <si>
    <t>Trần Văn</t>
  </si>
  <si>
    <t>Hậu</t>
  </si>
  <si>
    <t>Đào Quang</t>
  </si>
  <si>
    <t>Đỗ Đức Lực</t>
  </si>
  <si>
    <t>Bùi Huy Doanh</t>
  </si>
  <si>
    <t>Đinh Thị Yên</t>
  </si>
  <si>
    <t>Trần Đức Trí</t>
  </si>
  <si>
    <t>KT03010</t>
  </si>
  <si>
    <t>Kinh tế nguồn nhân lực</t>
  </si>
  <si>
    <t>KT02011</t>
  </si>
  <si>
    <t>Toán kinh tế</t>
  </si>
  <si>
    <t>Hoàng Sĩ Thính</t>
  </si>
  <si>
    <t>Tâm lý quản lý</t>
  </si>
  <si>
    <t>Quản trị học</t>
  </si>
  <si>
    <t>Tiến hóa và đa dạng sinh học</t>
  </si>
  <si>
    <t>Nguyễn Hữu Đức</t>
  </si>
  <si>
    <t>SH03064</t>
  </si>
  <si>
    <t>Sinh học phát triển động vật</t>
  </si>
  <si>
    <t>SH03060</t>
  </si>
  <si>
    <t>Nguyễn Xuân Cảnh</t>
  </si>
  <si>
    <t>Nguyễn Thị Thúy Hạnh</t>
  </si>
  <si>
    <t>Đồng Huy Giới</t>
  </si>
  <si>
    <t>GT 01016</t>
  </si>
  <si>
    <t>GDTCĐC</t>
  </si>
  <si>
    <t>Đỗ Thành Trung</t>
  </si>
  <si>
    <t>TVA07</t>
  </si>
  <si>
    <t>TVA10</t>
  </si>
  <si>
    <t>TVA08</t>
  </si>
  <si>
    <t>TVA06</t>
  </si>
  <si>
    <t>TVA05</t>
  </si>
  <si>
    <t>TVA09</t>
  </si>
  <si>
    <t>CTH07</t>
  </si>
  <si>
    <t>CTH03</t>
  </si>
  <si>
    <t>CTH08</t>
  </si>
  <si>
    <t>CTH11</t>
  </si>
  <si>
    <t>SLY06</t>
  </si>
  <si>
    <t>SLY08</t>
  </si>
  <si>
    <t>SLY09</t>
  </si>
  <si>
    <t>SLY05</t>
  </si>
  <si>
    <t>CCN04</t>
  </si>
  <si>
    <t>CCN01</t>
  </si>
  <si>
    <t>CCN03</t>
  </si>
  <si>
    <t>RAQ06</t>
  </si>
  <si>
    <t>RAQ10</t>
  </si>
  <si>
    <t>RAQ07</t>
  </si>
  <si>
    <t>RAQ14</t>
  </si>
  <si>
    <t>HTN01</t>
  </si>
  <si>
    <t>HTN09</t>
  </si>
  <si>
    <t>Phạm Phú Long</t>
  </si>
  <si>
    <t>Nguyễn Thị Hòa</t>
  </si>
  <si>
    <t>Chu Anh Tiệp</t>
  </si>
  <si>
    <t>Nguyễn Anh Đức</t>
  </si>
  <si>
    <t>Nguyễn Mai Thơm</t>
  </si>
  <si>
    <t>Dương Huyền Trang</t>
  </si>
  <si>
    <t>Ninh Thị Phíp</t>
  </si>
  <si>
    <t>Vũ Thanh Hải</t>
  </si>
  <si>
    <t xml:space="preserve">Nguyễn Thị Ngọc Dinh </t>
  </si>
  <si>
    <t>NHE02001</t>
  </si>
  <si>
    <t>NHE02002</t>
  </si>
  <si>
    <t>NHE02003</t>
  </si>
  <si>
    <t>NHE02004</t>
  </si>
  <si>
    <t>NHE02005</t>
  </si>
  <si>
    <t>NH02001</t>
  </si>
  <si>
    <t>NH03090</t>
  </si>
  <si>
    <t>NH02030</t>
  </si>
  <si>
    <t>NH02003</t>
  </si>
  <si>
    <t>NH03016</t>
  </si>
  <si>
    <t>RQ03043</t>
  </si>
  <si>
    <t>NH03055</t>
  </si>
  <si>
    <t>Thực vật học</t>
  </si>
  <si>
    <t>Trồng trọt cơ bản</t>
  </si>
  <si>
    <t>Canh tác học</t>
  </si>
  <si>
    <t>Sinh lý thực vật</t>
  </si>
  <si>
    <t>cây dược liệu đại cương</t>
  </si>
  <si>
    <t>Cây ăn quả chuyên khoa</t>
  </si>
  <si>
    <t xml:space="preserve">Khuyến nông </t>
  </si>
  <si>
    <t>Nguyễn Xuân Trạch</t>
  </si>
  <si>
    <t>Vũ Đình Tôn</t>
  </si>
  <si>
    <t xml:space="preserve">Hà Xuân Bộ </t>
  </si>
  <si>
    <t>CN02301</t>
  </si>
  <si>
    <t>CN03502</t>
  </si>
  <si>
    <t>PCN02701</t>
  </si>
  <si>
    <t>PCN03810</t>
  </si>
  <si>
    <t>Hóa sinh đại cương</t>
  </si>
  <si>
    <t>Chăn nuôi trâu bò</t>
  </si>
  <si>
    <t>Thiết kế thí nghiệm</t>
  </si>
  <si>
    <t>Chuyển giao kỹ thuật chăn nuôi</t>
  </si>
  <si>
    <t xml:space="preserve">Thiết kế thí nghiệm chăn nuôi </t>
  </si>
  <si>
    <t>CHO14</t>
  </si>
  <si>
    <t>CHO02</t>
  </si>
  <si>
    <t>CHO16</t>
  </si>
  <si>
    <t>KLS09</t>
  </si>
  <si>
    <t>KLS12</t>
  </si>
  <si>
    <t>KLS03</t>
  </si>
  <si>
    <t>DIE13</t>
  </si>
  <si>
    <t>DIE15</t>
  </si>
  <si>
    <t>DIE08</t>
  </si>
  <si>
    <t>DIE06</t>
  </si>
  <si>
    <t>DIE14</t>
  </si>
  <si>
    <t>Nguyễn Thị Hạnh Nguyên</t>
  </si>
  <si>
    <t>Ngô Phương Thủy</t>
  </si>
  <si>
    <t>Nguyễn Đức Dương</t>
  </si>
  <si>
    <t>Nguyễn Thị Tuyết Nhung</t>
  </si>
  <si>
    <t>Dương Thành Huân</t>
  </si>
  <si>
    <t>Nguyễn Hữu Hưởng</t>
  </si>
  <si>
    <t>CD02106</t>
  </si>
  <si>
    <t>Hình họa - Vẽ kỹ thuật</t>
  </si>
  <si>
    <t>CD00006</t>
  </si>
  <si>
    <t>Vẽ kỹ thuật</t>
  </si>
  <si>
    <t>CD03513</t>
  </si>
  <si>
    <t>Máy và Công nghệ hàn</t>
  </si>
  <si>
    <t>CD02610</t>
  </si>
  <si>
    <t>Máy điện 2</t>
  </si>
  <si>
    <t>CD02619</t>
  </si>
  <si>
    <t>Kỹ thuật điện tử 2</t>
  </si>
  <si>
    <t>CD03004</t>
  </si>
  <si>
    <t>Cảm biến đo lường và xử lý tín hiệu đo</t>
  </si>
  <si>
    <t>KT013</t>
  </si>
  <si>
    <t>KT017</t>
  </si>
  <si>
    <t>Trần Thị Minh Hòa</t>
  </si>
  <si>
    <t>Đặng Xuân Phi</t>
  </si>
  <si>
    <t>KNN15</t>
  </si>
  <si>
    <t>KNN13</t>
  </si>
  <si>
    <t>Lưu Văn Duy</t>
  </si>
  <si>
    <t>Đỗ Thị Diệp</t>
  </si>
  <si>
    <t>KTM15</t>
  </si>
  <si>
    <t>Nguyễn Hữu Giáp</t>
  </si>
  <si>
    <t>PTN18</t>
  </si>
  <si>
    <t>PTN19</t>
  </si>
  <si>
    <t>Trần Mạnh Hải</t>
  </si>
  <si>
    <t>PTN11</t>
  </si>
  <si>
    <t>PTN07</t>
  </si>
  <si>
    <t>PTN08</t>
  </si>
  <si>
    <t>Đỗ Thị Thanh Huyền</t>
  </si>
  <si>
    <t>Dương Nam Hà</t>
  </si>
  <si>
    <t>KTL07</t>
  </si>
  <si>
    <t>KTL23</t>
  </si>
  <si>
    <t>KTL17</t>
  </si>
  <si>
    <t>KTL20</t>
  </si>
  <si>
    <t>Trần Thế Cường</t>
  </si>
  <si>
    <t>KTL06</t>
  </si>
  <si>
    <t>KT01001</t>
  </si>
  <si>
    <t>Kinh tế Việt Nam</t>
  </si>
  <si>
    <t>KTE02013</t>
  </si>
  <si>
    <t>Kinh tế vi mô đại cương</t>
  </si>
  <si>
    <t>KT03017</t>
  </si>
  <si>
    <t>Kinh tế nông thôn</t>
  </si>
  <si>
    <t>KT01005</t>
  </si>
  <si>
    <t>Giao tiếp công chúng</t>
  </si>
  <si>
    <t>KT03008</t>
  </si>
  <si>
    <t>Kinh tế môi trường</t>
  </si>
  <si>
    <t>KT01002</t>
  </si>
  <si>
    <t>Phát triển cộng đồng</t>
  </si>
  <si>
    <t>KT03028</t>
  </si>
  <si>
    <t>Kinh tế phát triển</t>
  </si>
  <si>
    <t>KT02007</t>
  </si>
  <si>
    <t>Kinh tế lượng</t>
  </si>
  <si>
    <t>KTE02012</t>
  </si>
  <si>
    <t>Phân tích thị trường nông nghiệp</t>
  </si>
  <si>
    <t>TTH04</t>
  </si>
  <si>
    <t>NLM04</t>
  </si>
  <si>
    <t>NLM08</t>
  </si>
  <si>
    <t>NLM07</t>
  </si>
  <si>
    <t>NLM18</t>
  </si>
  <si>
    <t>Hà Thị Yến</t>
  </si>
  <si>
    <t>NLM16</t>
  </si>
  <si>
    <t>NLM17</t>
  </si>
  <si>
    <t>TTH06</t>
  </si>
  <si>
    <t>NLM10</t>
  </si>
  <si>
    <t>Nguyễn Thị Thanh Hòa</t>
  </si>
  <si>
    <t>ML01020</t>
  </si>
  <si>
    <t>Triết học Mác Lênin</t>
  </si>
  <si>
    <t>Dương Đức Đại</t>
  </si>
  <si>
    <t>ML01021</t>
  </si>
  <si>
    <t>Kinh tế chính trị Mác - Lênin</t>
  </si>
  <si>
    <t>ML01022</t>
  </si>
  <si>
    <t>Chủ nghĩa xã hội khoa học</t>
  </si>
  <si>
    <t>TOA04</t>
  </si>
  <si>
    <t>TOA07</t>
  </si>
  <si>
    <t>TOA16</t>
  </si>
  <si>
    <t>TOA09</t>
  </si>
  <si>
    <t>TOT11</t>
  </si>
  <si>
    <t>TOA19</t>
  </si>
  <si>
    <t>TOA05</t>
  </si>
  <si>
    <t>TOT03</t>
  </si>
  <si>
    <t>TOA24</t>
  </si>
  <si>
    <t>TOA26</t>
  </si>
  <si>
    <t>TOT09</t>
  </si>
  <si>
    <t>Ngọc Minh Châu</t>
  </si>
  <si>
    <t>TOT05</t>
  </si>
  <si>
    <t>Hoàng Thị Thanh Giang</t>
  </si>
  <si>
    <t>TOA21</t>
  </si>
  <si>
    <t>Nguyễn Hà Thanh</t>
  </si>
  <si>
    <t>TOA18</t>
  </si>
  <si>
    <t>Nguyễn Hữu Du</t>
  </si>
  <si>
    <t>VLY09</t>
  </si>
  <si>
    <t>VLY02</t>
  </si>
  <si>
    <t>VLY12</t>
  </si>
  <si>
    <t>VLY08</t>
  </si>
  <si>
    <t>VLY15</t>
  </si>
  <si>
    <t>VLY11</t>
  </si>
  <si>
    <t>VLY14</t>
  </si>
  <si>
    <t>CNP05</t>
  </si>
  <si>
    <t>CNP11</t>
  </si>
  <si>
    <t>TH01007</t>
  </si>
  <si>
    <t>Xác suất thống kê</t>
  </si>
  <si>
    <t>TH01006</t>
  </si>
  <si>
    <t>Đại số tuyến tính</t>
  </si>
  <si>
    <t>TH01005</t>
  </si>
  <si>
    <t>Giải tích 2</t>
  </si>
  <si>
    <t>TH01031</t>
  </si>
  <si>
    <t>Vật lý điện quang</t>
  </si>
  <si>
    <t>Lương Minh Quân</t>
  </si>
  <si>
    <t>TH01020</t>
  </si>
  <si>
    <t xml:space="preserve">Điện tử ứng dụng trong tin học </t>
  </si>
  <si>
    <t>Nguyễn Doãn Đông</t>
  </si>
  <si>
    <t>PTH03106</t>
  </si>
  <si>
    <t>Lập trình trên môi trường Windows</t>
  </si>
  <si>
    <t>Bùi Thị Mai Linh</t>
  </si>
  <si>
    <t>KEQ10</t>
  </si>
  <si>
    <t>QKT20</t>
  </si>
  <si>
    <t>QKT14</t>
  </si>
  <si>
    <t>MKT01</t>
  </si>
  <si>
    <t>Nguyễn Anh Trụ</t>
  </si>
  <si>
    <t>MKT06</t>
  </si>
  <si>
    <t>MKT19</t>
  </si>
  <si>
    <t>MKT12</t>
  </si>
  <si>
    <t>MKT20</t>
  </si>
  <si>
    <t>MKT13</t>
  </si>
  <si>
    <t>BKT01</t>
  </si>
  <si>
    <t>Trần Nguyễn Thị Yến</t>
  </si>
  <si>
    <t>Trần Thị Thương</t>
  </si>
  <si>
    <t>Trần Quang Trung</t>
  </si>
  <si>
    <t>Bùi Thị Nga</t>
  </si>
  <si>
    <t>Đào Hồng Vân</t>
  </si>
  <si>
    <t>Đoàn Thị Ngọc Thúy</t>
  </si>
  <si>
    <t>Nguyễn Văn Hướng</t>
  </si>
  <si>
    <t>Nguyễn Hùng Anh</t>
  </si>
  <si>
    <t>Hệ thống kiểm soát nội bộ</t>
  </si>
  <si>
    <t>Phân tích kinh doanh</t>
  </si>
  <si>
    <t>Khởi nghiệp</t>
  </si>
  <si>
    <t>Kế hoạch doanh nghiệp</t>
  </si>
  <si>
    <t>Thị trường và giá cả thực phẩm</t>
  </si>
  <si>
    <t>Nghiên cứu marketing</t>
  </si>
  <si>
    <t>Nguyên lý kế toán</t>
  </si>
  <si>
    <t>Kế toán tài chính 1</t>
  </si>
  <si>
    <t>Tài chính doanh nghiệp</t>
  </si>
  <si>
    <t>SPT21</t>
  </si>
  <si>
    <t>CVS11</t>
  </si>
  <si>
    <t>CVS09</t>
  </si>
  <si>
    <t>Nguyễn Thị Bích Thùy</t>
  </si>
  <si>
    <t>SH004</t>
  </si>
  <si>
    <t>Phan Hữu Tôn</t>
  </si>
  <si>
    <t>SH02009</t>
  </si>
  <si>
    <t>Chẩn đoán ph.tử &amp;liệu pháp gen</t>
  </si>
  <si>
    <t>PSH03001</t>
  </si>
  <si>
    <t>Nguyên lý chọn tạo và công nghệ sản xuất giống nấm</t>
  </si>
  <si>
    <t>SH03010</t>
  </si>
  <si>
    <t>Công nghệ protein-enzyme</t>
  </si>
  <si>
    <t>Phạm Hồng Hiển</t>
  </si>
  <si>
    <t>SHE03013</t>
  </si>
  <si>
    <t>Thực hành Công nghệ vi sinh</t>
  </si>
  <si>
    <t>Nguyễn Thanh Huyền</t>
  </si>
  <si>
    <t>SH03011</t>
  </si>
  <si>
    <t>Thực hành công nghệ protein enzyme</t>
  </si>
  <si>
    <t>SHE2003</t>
  </si>
  <si>
    <t>Sinh học tế bào</t>
  </si>
  <si>
    <t>SH03059</t>
  </si>
  <si>
    <t>Công nghệ sinh học Nano- nguyên lí và ứng dụng</t>
  </si>
  <si>
    <t>HOA02</t>
  </si>
  <si>
    <t>HOA01</t>
  </si>
  <si>
    <t>HOA26</t>
  </si>
  <si>
    <t>HOA25</t>
  </si>
  <si>
    <t>HOA24</t>
  </si>
  <si>
    <t>Lê Thị Mai Linh</t>
  </si>
  <si>
    <t>MT01002</t>
  </si>
  <si>
    <t>Hóa hữu cơ</t>
  </si>
  <si>
    <t>Chu Thị Thanh</t>
  </si>
  <si>
    <t>MT01004</t>
  </si>
  <si>
    <t>Hóa phân tích</t>
  </si>
  <si>
    <t>Nguyễn Thị Hương Giang</t>
  </si>
  <si>
    <t>MT03076</t>
  </si>
  <si>
    <t>Quản lý hành chính nhà nước về môi trường</t>
  </si>
  <si>
    <t>MT02043</t>
  </si>
  <si>
    <t>Khí tượng đại cương</t>
  </si>
  <si>
    <t>GDT24</t>
  </si>
  <si>
    <t>Lê Thị Kim Lan</t>
  </si>
  <si>
    <t>GDT21</t>
  </si>
  <si>
    <t>Nguyễn Anh Tuấn</t>
  </si>
  <si>
    <t xml:space="preserve"> GT01018</t>
  </si>
  <si>
    <t>Âerobic</t>
  </si>
  <si>
    <t>Cao Trường Giang</t>
  </si>
  <si>
    <t>GT 01021</t>
  </si>
  <si>
    <t xml:space="preserve"> Bóng Rổ</t>
  </si>
  <si>
    <t>Cao Hùng Dũng</t>
  </si>
  <si>
    <t>GT 01022</t>
  </si>
  <si>
    <t>Cầu Lông</t>
  </si>
  <si>
    <t>Phạm Quốc Đạt</t>
  </si>
  <si>
    <t>GT 01020</t>
  </si>
  <si>
    <t>Bóng chuyền</t>
  </si>
  <si>
    <t>Phan Thị Hải Luyến</t>
  </si>
  <si>
    <r>
      <t xml:space="preserve">(Kèm theo Quyết định số    </t>
    </r>
    <r>
      <rPr>
        <b/>
        <sz val="14"/>
        <rFont val="Times New Roman"/>
        <family val="1"/>
      </rPr>
      <t>5091</t>
    </r>
    <r>
      <rPr>
        <sz val="14"/>
        <rFont val="Times New Roman"/>
        <family val="1"/>
      </rPr>
      <t xml:space="preserve">   /QĐ-HVN ngày  22   tháng  10  năm 2021 của Giám đốc Học viện Nông nghiệp Việt Nam)</t>
    </r>
  </si>
  <si>
    <t>BẢNG CHI TIẾT DỰ GIỜ GIẢNG HỌC KỲ II NĂM HỌC 2020-2021</t>
  </si>
  <si>
    <t>BẢNG TỔNG HỢP THANH TOÁN TIỀN DỰ GIỜ GIẢNG HỌC KỲ II NĂM HỌC 2020-2021</t>
  </si>
  <si>
    <t>CHO03</t>
  </si>
  <si>
    <t>Thực vật</t>
  </si>
  <si>
    <t>Phùng Thị Thu</t>
  </si>
  <si>
    <t>Phạm Thị Huyền</t>
  </si>
  <si>
    <t>Phạm Phú</t>
  </si>
  <si>
    <t>Long</t>
  </si>
  <si>
    <t>Trần Bình</t>
  </si>
  <si>
    <t>Đà</t>
  </si>
  <si>
    <t>Chu Anh</t>
  </si>
  <si>
    <t>Tiệp</t>
  </si>
  <si>
    <t>Thiêm</t>
  </si>
  <si>
    <t>Thiều Thị Phong</t>
  </si>
  <si>
    <t>Thu</t>
  </si>
  <si>
    <t>Phạm Tuấn</t>
  </si>
  <si>
    <t>Dung</t>
  </si>
  <si>
    <t>Vũ Tiến</t>
  </si>
  <si>
    <t>Vũ Ngọc</t>
  </si>
  <si>
    <t>Cây công nghiệp</t>
  </si>
  <si>
    <t>Đinh Thái</t>
  </si>
  <si>
    <t>Phạm Thị Minh</t>
  </si>
  <si>
    <t>Phượng</t>
  </si>
  <si>
    <t>Rau Hoa Quả và Cảnh quan</t>
  </si>
  <si>
    <t>Nguyễn Anh</t>
  </si>
  <si>
    <t>PP thí nghiệm và Thống kê sinh học</t>
  </si>
  <si>
    <t>Nguyễn Hồng</t>
  </si>
  <si>
    <t>Thiết</t>
  </si>
  <si>
    <t>Cơ học kỹ thuật</t>
  </si>
  <si>
    <t>Nguyễn Chung</t>
  </si>
  <si>
    <t>Thông</t>
  </si>
  <si>
    <t>Lương Văn</t>
  </si>
  <si>
    <t>Vượt</t>
  </si>
  <si>
    <t>Nguyễn Thị Hạnh</t>
  </si>
  <si>
    <t>Tống Ngọc</t>
  </si>
  <si>
    <t>Công nghệ cơ khí</t>
  </si>
  <si>
    <t>Phạm Thị</t>
  </si>
  <si>
    <t>Mai Thị Thanh</t>
  </si>
  <si>
    <t>Cơ sở kỹ thuật điện</t>
  </si>
  <si>
    <t>Ngô Phương</t>
  </si>
  <si>
    <t>Hiên</t>
  </si>
  <si>
    <t>Ngô Minh</t>
  </si>
  <si>
    <t>Bùi Thị Khánh</t>
  </si>
  <si>
    <t>Lưu Văn</t>
  </si>
  <si>
    <t>Duy</t>
  </si>
  <si>
    <t>Quyền Đình</t>
  </si>
  <si>
    <t>Nhài</t>
  </si>
  <si>
    <t>Mai Lan</t>
  </si>
  <si>
    <t>Đỗ Thị Thanh</t>
  </si>
  <si>
    <t>Nguyễn Thị Dương</t>
  </si>
  <si>
    <t>Nhuần</t>
  </si>
  <si>
    <t>Trần Thế</t>
  </si>
  <si>
    <t>Nguyễn Đắc</t>
  </si>
  <si>
    <t>Triết học</t>
  </si>
  <si>
    <t>Lê Văn</t>
  </si>
  <si>
    <t>Hùng</t>
  </si>
  <si>
    <t>Kinh tế chính trị - CNXH khoa học</t>
  </si>
  <si>
    <t>Lê Thị</t>
  </si>
  <si>
    <t>Xuân</t>
  </si>
  <si>
    <t>Trương Thị Thu</t>
  </si>
  <si>
    <t>Vũ Thị Thu</t>
  </si>
  <si>
    <t>Toán học</t>
  </si>
  <si>
    <t>Lê Thị Diệu</t>
  </si>
  <si>
    <t>Nguyễn Thủy</t>
  </si>
  <si>
    <t>Nguyễn Thị Thúy</t>
  </si>
  <si>
    <t>Phạm Việt</t>
  </si>
  <si>
    <t>Ngọc Minh</t>
  </si>
  <si>
    <t>Hoàng Thị Thanh</t>
  </si>
  <si>
    <t>Nguyễn Hà</t>
  </si>
  <si>
    <t>Du</t>
  </si>
  <si>
    <t>Nguyễn Tiến</t>
  </si>
  <si>
    <t>Vật lý</t>
  </si>
  <si>
    <t>Đào Hải</t>
  </si>
  <si>
    <t>Lê Phương</t>
  </si>
  <si>
    <t>Phan Trọng</t>
  </si>
  <si>
    <t>Tiến</t>
  </si>
  <si>
    <t>Oanh</t>
  </si>
  <si>
    <t>Phạm Thị Hương</t>
  </si>
  <si>
    <t>Dịu</t>
  </si>
  <si>
    <t>Trụ</t>
  </si>
  <si>
    <t>Vũ Thị Hằng</t>
  </si>
  <si>
    <t>Đặng Thị Kim</t>
  </si>
  <si>
    <t>Tùng</t>
  </si>
  <si>
    <t>Bùi Hồng</t>
  </si>
  <si>
    <t>Quý</t>
  </si>
  <si>
    <t>Phí Thị Diễm</t>
  </si>
  <si>
    <t>Hồng</t>
  </si>
  <si>
    <t>Ngô Xuân</t>
  </si>
  <si>
    <t>Nghiễn</t>
  </si>
  <si>
    <t>Trần Thị Hồng</t>
  </si>
  <si>
    <t>Nguyễn Thị Hồng</t>
  </si>
  <si>
    <t>Đoàn Thị Thúy</t>
  </si>
  <si>
    <t>ái</t>
  </si>
  <si>
    <t>Ngô Thị</t>
  </si>
  <si>
    <t>Tuân</t>
  </si>
  <si>
    <r>
      <t xml:space="preserve">(Kèm theo Quyết định số </t>
    </r>
    <r>
      <rPr>
        <b/>
        <sz val="14"/>
        <rFont val="Times New Roman"/>
        <family val="1"/>
      </rPr>
      <t xml:space="preserve">   5091  </t>
    </r>
    <r>
      <rPr>
        <sz val="14"/>
        <rFont val="Times New Roman"/>
        <family val="1"/>
      </rPr>
      <t xml:space="preserve"> /QĐ-HVN ngày  22   tháng  10  năm 2021 của Giám đốc Học viện Nông nghiệp Việt Nam)</t>
    </r>
  </si>
  <si>
    <t>TNN10</t>
  </si>
  <si>
    <t>Vũ Thị Xuân</t>
  </si>
  <si>
    <t>TNN03</t>
  </si>
  <si>
    <t>TNN02</t>
  </si>
  <si>
    <t>Ngô Thanh Sơn</t>
  </si>
  <si>
    <t>TNN05</t>
  </si>
  <si>
    <t>Ngô Thị Dung</t>
  </si>
  <si>
    <t>NHO03</t>
  </si>
  <si>
    <t>Nguyễn Thị Lan Anh</t>
  </si>
  <si>
    <t>NHO08</t>
  </si>
  <si>
    <t>Nguyễn Văn Thao</t>
  </si>
  <si>
    <t>NHO05</t>
  </si>
  <si>
    <t>Nguyễn Thành Trung</t>
  </si>
  <si>
    <t>NHO07</t>
  </si>
  <si>
    <t>Nguyễn Thu Hà</t>
  </si>
  <si>
    <t>TBD05</t>
  </si>
  <si>
    <t>Phan Văn Khuê</t>
  </si>
  <si>
    <t>TBD02</t>
  </si>
  <si>
    <t>Nguyễn Thị Thu Hiền</t>
  </si>
  <si>
    <t>TBD08</t>
  </si>
  <si>
    <t>Nguyễn Đình Trung</t>
  </si>
  <si>
    <t>TBD03</t>
  </si>
  <si>
    <t>Trần Trọng Phương</t>
  </si>
  <si>
    <t>QDD06</t>
  </si>
  <si>
    <t>QDD05</t>
  </si>
  <si>
    <t>QDD01</t>
  </si>
  <si>
    <t>QDD02</t>
  </si>
  <si>
    <t>QDD11</t>
  </si>
  <si>
    <t>QDD10</t>
  </si>
  <si>
    <t>QL01015</t>
  </si>
  <si>
    <t>Cấp thoát nước</t>
  </si>
  <si>
    <t>QLE03001</t>
  </si>
  <si>
    <t>Mối quan hệ đất nước  cây trồng</t>
  </si>
  <si>
    <t>QL02014</t>
  </si>
  <si>
    <t>Tưới tiêu trong nông nghiệp</t>
  </si>
  <si>
    <t>QLE02001</t>
  </si>
  <si>
    <t>Nguyên lý KHĐ</t>
  </si>
  <si>
    <t>QL03045</t>
  </si>
  <si>
    <t>Phân tích PB-CT</t>
  </si>
  <si>
    <t>QL02048</t>
  </si>
  <si>
    <t>Đất&amp;PB</t>
  </si>
  <si>
    <t>QL02017</t>
  </si>
  <si>
    <t>Bản đồ học</t>
  </si>
  <si>
    <t>QL02027</t>
  </si>
  <si>
    <t>Trắc địa 2</t>
  </si>
  <si>
    <t>QL02024</t>
  </si>
  <si>
    <t>Trắc địa ảnh</t>
  </si>
  <si>
    <t>Bùi Lê Vinh</t>
  </si>
  <si>
    <t>QL06014</t>
  </si>
  <si>
    <t>Bảo vệ môi trường trong SD đất</t>
  </si>
  <si>
    <t>Tài nguyên nước</t>
  </si>
  <si>
    <t>Ngô Thanh</t>
  </si>
  <si>
    <t>Nguyễn Thị Lan</t>
  </si>
  <si>
    <t>Nông hóa</t>
  </si>
  <si>
    <t>Thao</t>
  </si>
  <si>
    <t>Nguyễn Thành</t>
  </si>
  <si>
    <t>Nguyễn Thu</t>
  </si>
  <si>
    <t>Phan Văn</t>
  </si>
  <si>
    <t>Khuê</t>
  </si>
  <si>
    <t>Trắc địa bản đồ</t>
  </si>
  <si>
    <t>Hiền</t>
  </si>
  <si>
    <t>Nguyễn Đình</t>
  </si>
  <si>
    <t>Trần Trọng</t>
  </si>
  <si>
    <t>Quân</t>
  </si>
  <si>
    <t>Quản lý đất đai</t>
  </si>
  <si>
    <t>Đỗ Thị Đức</t>
  </si>
  <si>
    <t>Bùi Nguyên</t>
  </si>
  <si>
    <t>Vũ Thanh</t>
  </si>
  <si>
    <t>Biển</t>
  </si>
  <si>
    <t>Phạm Phương</t>
  </si>
  <si>
    <t>Nam</t>
  </si>
  <si>
    <t>Ái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</si>
</sst>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"/>
    <numFmt numFmtId="178" formatCode="#,##0.000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0.000"/>
    <numFmt numFmtId="183" formatCode="0.000000"/>
    <numFmt numFmtId="184" formatCode="0.00000"/>
    <numFmt numFmtId="185" formatCode="0.0000"/>
    <numFmt numFmtId="186" formatCode="#,##0.0000000000"/>
    <numFmt numFmtId="187" formatCode="#,##0.000000000"/>
    <numFmt numFmtId="188" formatCode="#,##0.00000000"/>
    <numFmt numFmtId="189" formatCode="#,##0.0000000"/>
    <numFmt numFmtId="190" formatCode="#,##0.000000"/>
    <numFmt numFmtId="191" formatCode="#,##0.00000"/>
    <numFmt numFmtId="192" formatCode="#,##0.0000"/>
    <numFmt numFmtId="193" formatCode="mm/yyyy"/>
    <numFmt numFmtId="194" formatCode="_(* #,##0.0_);_(* \(#,##0.0\);_(* &quot;-&quot;_);_(@_)"/>
    <numFmt numFmtId="195" formatCode="_(* #,##0.00_);_(* \(#,##0.00\);_(* &quot;-&quot;_);_(@_)"/>
    <numFmt numFmtId="196" formatCode="00.000"/>
    <numFmt numFmtId="197" formatCode="mm/dd/yy"/>
    <numFmt numFmtId="198" formatCode="yy/mm/dd"/>
    <numFmt numFmtId="199" formatCode="yyyy/mm/dd"/>
    <numFmt numFmtId="200" formatCode="yyyymmdd"/>
    <numFmt numFmtId="201" formatCode="000"/>
    <numFmt numFmtId="202" formatCode="00"/>
    <numFmt numFmtId="203" formatCode="00,000"/>
    <numFmt numFmtId="204" formatCode="0.0%"/>
    <numFmt numFmtId="205" formatCode="0.000%"/>
    <numFmt numFmtId="206" formatCode="_(* #,##0.000_);_(* \(#,##0.000\);_(* &quot;-&quot;??_);_(@_)"/>
    <numFmt numFmtId="207" formatCode="_(* #,##0.0000_);_(* \(#,##0.0000\);_(* &quot;-&quot;??_);_(@_)"/>
    <numFmt numFmtId="208" formatCode="#,##0.00000000000"/>
    <numFmt numFmtId="209" formatCode="#,##0.000000000000"/>
    <numFmt numFmtId="210" formatCode="#,##0.0000000000000"/>
    <numFmt numFmtId="211" formatCode="0.0000000"/>
    <numFmt numFmtId="212" formatCode="_-* #,##0.0_-;\-* #,##0.0_-;_-* &quot;-&quot;??_-;_-@_-"/>
    <numFmt numFmtId="213" formatCode="_-* #,##0_-;\-* #,##0_-;_-* &quot;-&quot;??_-;_-@_-"/>
    <numFmt numFmtId="214" formatCode="_(* #,##0.0_);_(* \(#,##0.0\);_(* &quot;-&quot;?_);_(@_)"/>
  </numFmts>
  <fonts count="3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2"/>
    </font>
    <font>
      <sz val="10"/>
      <name val=".VnArial"/>
      <family val="2"/>
    </font>
    <font>
      <sz val="10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10" fillId="23" borderId="7" applyNumberFormat="0" applyFont="0" applyAlignment="0" applyProtection="0"/>
    <xf numFmtId="0" fontId="28" fillId="20" borderId="8" applyNumberFormat="0" applyAlignment="0" applyProtection="0"/>
    <xf numFmtId="9" fontId="1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59" applyFont="1" applyFill="1" applyAlignment="1">
      <alignment vertical="center"/>
      <protection/>
    </xf>
    <xf numFmtId="0" fontId="9" fillId="0" borderId="0" xfId="59" applyFont="1" applyFill="1" applyAlignment="1">
      <alignment vertical="center"/>
      <protection/>
    </xf>
    <xf numFmtId="0" fontId="5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181" fontId="32" fillId="0" borderId="0" xfId="42" applyNumberFormat="1" applyFont="1" applyFill="1" applyAlignment="1" applyProtection="1">
      <alignment vertical="center"/>
      <protection hidden="1"/>
    </xf>
    <xf numFmtId="0" fontId="33" fillId="0" borderId="0" xfId="61" applyFont="1" applyFill="1" applyAlignment="1" applyProtection="1">
      <alignment horizontal="center"/>
      <protection hidden="1"/>
    </xf>
    <xf numFmtId="0" fontId="4" fillId="0" borderId="0" xfId="61" applyFont="1" applyFill="1" applyAlignment="1" applyProtection="1">
      <alignment horizontal="center"/>
      <protection hidden="1"/>
    </xf>
    <xf numFmtId="0" fontId="5" fillId="0" borderId="0" xfId="62" applyFont="1">
      <alignment/>
      <protection/>
    </xf>
    <xf numFmtId="0" fontId="2" fillId="0" borderId="0" xfId="62" applyFont="1" applyFill="1" applyAlignment="1" applyProtection="1">
      <alignment horizontal="center" vertical="center" wrapText="1"/>
      <protection hidden="1"/>
    </xf>
    <xf numFmtId="0" fontId="3" fillId="0" borderId="0" xfId="61" applyFont="1" applyFill="1" applyProtection="1">
      <alignment/>
      <protection hidden="1"/>
    </xf>
    <xf numFmtId="0" fontId="34" fillId="0" borderId="0" xfId="61" applyFont="1" applyFill="1" applyProtection="1">
      <alignment/>
      <protection hidden="1"/>
    </xf>
    <xf numFmtId="0" fontId="9" fillId="0" borderId="0" xfId="62" applyFont="1" applyFill="1" applyAlignment="1" applyProtection="1">
      <alignment vertical="center"/>
      <protection hidden="1"/>
    </xf>
    <xf numFmtId="0" fontId="35" fillId="0" borderId="0" xfId="62" applyFont="1" applyFill="1" applyAlignment="1" applyProtection="1">
      <alignment horizontal="center" vertical="center"/>
      <protection hidden="1"/>
    </xf>
    <xf numFmtId="0" fontId="34" fillId="0" borderId="0" xfId="60" applyFont="1" applyFill="1" applyAlignment="1" applyProtection="1">
      <alignment horizontal="center"/>
      <protection hidden="1"/>
    </xf>
    <xf numFmtId="0" fontId="34" fillId="0" borderId="0" xfId="61" applyFont="1" applyFill="1" applyAlignment="1" applyProtection="1">
      <alignment horizontal="center"/>
      <protection hidden="1"/>
    </xf>
    <xf numFmtId="0" fontId="3" fillId="0" borderId="0" xfId="58" applyFont="1" applyFill="1" applyAlignment="1">
      <alignment horizontal="center" vertical="center"/>
      <protection/>
    </xf>
    <xf numFmtId="0" fontId="3" fillId="0" borderId="0" xfId="58" applyFont="1" applyFill="1" applyAlignment="1">
      <alignment vertical="center"/>
      <protection/>
    </xf>
    <xf numFmtId="0" fontId="3" fillId="0" borderId="0" xfId="58" applyFont="1" applyFill="1" applyAlignment="1">
      <alignment vertical="center" wrapText="1"/>
      <protection/>
    </xf>
    <xf numFmtId="1" fontId="3" fillId="0" borderId="0" xfId="58" applyNumberFormat="1" applyFont="1" applyFill="1" applyAlignment="1">
      <alignment vertical="center"/>
      <protection/>
    </xf>
    <xf numFmtId="0" fontId="3" fillId="0" borderId="0" xfId="58" applyFont="1" applyFill="1" applyAlignment="1">
      <alignment horizontal="left" vertical="center"/>
      <protection/>
    </xf>
    <xf numFmtId="2" fontId="3" fillId="0" borderId="0" xfId="58" applyNumberFormat="1" applyFont="1" applyFill="1" applyAlignment="1">
      <alignment horizontal="center" vertical="center"/>
      <protection/>
    </xf>
    <xf numFmtId="0" fontId="5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right" vertical="center"/>
    </xf>
    <xf numFmtId="0" fontId="3" fillId="0" borderId="18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0" fontId="3" fillId="0" borderId="24" xfId="0" applyNumberFormat="1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59" applyFont="1" applyFill="1" applyAlignment="1">
      <alignment horizontal="center" vertical="center"/>
      <protection/>
    </xf>
    <xf numFmtId="0" fontId="8" fillId="0" borderId="0" xfId="59" applyFont="1" applyFill="1" applyAlignment="1">
      <alignment horizontal="center" vertical="center"/>
      <protection/>
    </xf>
    <xf numFmtId="0" fontId="36" fillId="0" borderId="0" xfId="0" applyNumberFormat="1" applyFont="1" applyFill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02_Vuot_gio_ca_nam_2016_2017" xfId="58"/>
    <cellStyle name="Normal_2018_01_02_QD_Ky_I_Ngoai gio_2017_2018_ky_I_DS" xfId="59"/>
    <cellStyle name="Normal_Dichso" xfId="60"/>
    <cellStyle name="Normal_DocSoUnicode" xfId="61"/>
    <cellStyle name="Normal_Lenh_chi_VietinBank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showZeros="0" zoomScalePageLayoutView="0" workbookViewId="0" topLeftCell="A1">
      <selection activeCell="B1" sqref="B1"/>
    </sheetView>
  </sheetViews>
  <sheetFormatPr defaultColWidth="10.28125" defaultRowHeight="12.75"/>
  <cols>
    <col min="1" max="1" width="10.28125" style="31" customWidth="1"/>
    <col min="2" max="2" width="19.28125" style="32" bestFit="1" customWidth="1"/>
    <col min="3" max="3" width="10.28125" style="32" customWidth="1"/>
    <col min="4" max="4" width="10.28125" style="31" customWidth="1"/>
    <col min="5" max="9" width="10.28125" style="32" customWidth="1"/>
    <col min="10" max="12" width="10.28125" style="31" customWidth="1"/>
    <col min="13" max="13" width="10.28125" style="33" customWidth="1"/>
    <col min="14" max="18" width="10.28125" style="31" customWidth="1"/>
    <col min="19" max="31" width="10.28125" style="32" customWidth="1"/>
    <col min="32" max="32" width="10.28125" style="34" customWidth="1"/>
    <col min="33" max="49" width="10.28125" style="32" customWidth="1"/>
    <col min="50" max="51" width="10.28125" style="31" customWidth="1"/>
    <col min="52" max="53" width="10.28125" style="35" customWidth="1"/>
    <col min="54" max="54" width="10.28125" style="31" customWidth="1"/>
    <col min="55" max="55" width="10.28125" style="35" customWidth="1"/>
    <col min="56" max="60" width="10.28125" style="31" customWidth="1"/>
    <col min="61" max="62" width="10.28125" style="36" customWidth="1"/>
    <col min="63" max="84" width="10.28125" style="31" customWidth="1"/>
    <col min="85" max="85" width="10.28125" style="36" customWidth="1"/>
    <col min="86" max="87" width="10.28125" style="31" customWidth="1"/>
    <col min="88" max="88" width="10.28125" style="36" customWidth="1"/>
    <col min="89" max="89" width="10.28125" style="31" customWidth="1"/>
    <col min="90" max="16384" width="10.28125" style="32" customWidth="1"/>
  </cols>
  <sheetData>
    <row r="1" spans="2:15" s="23" customFormat="1" ht="16.5">
      <c r="B1" s="20">
        <f>'Tong hop'!F221</f>
        <v>16485000</v>
      </c>
      <c r="C1" s="21" t="str">
        <f>RIGHT("000000000000"&amp;ROUND(B1,0),12)</f>
        <v>000016485000</v>
      </c>
      <c r="D1" s="22">
        <v>1</v>
      </c>
      <c r="E1" s="22">
        <v>2</v>
      </c>
      <c r="F1" s="22">
        <v>3</v>
      </c>
      <c r="G1" s="22">
        <v>4</v>
      </c>
      <c r="H1" s="22">
        <v>5</v>
      </c>
      <c r="I1" s="22">
        <v>6</v>
      </c>
      <c r="J1" s="22">
        <v>7</v>
      </c>
      <c r="K1" s="22">
        <v>8</v>
      </c>
      <c r="L1" s="22">
        <v>9</v>
      </c>
      <c r="M1" s="22">
        <v>10</v>
      </c>
      <c r="N1" s="22">
        <v>11</v>
      </c>
      <c r="O1" s="22">
        <v>12</v>
      </c>
    </row>
    <row r="2" spans="2:15" s="23" customFormat="1" ht="25.5">
      <c r="B2" s="24" t="s">
        <v>58</v>
      </c>
      <c r="C2" s="25"/>
      <c r="D2" s="26">
        <f>VALUE(MID(C1,D1,1))</f>
        <v>0</v>
      </c>
      <c r="E2" s="26">
        <f>VALUE(MID(C1,E1,1))</f>
        <v>0</v>
      </c>
      <c r="F2" s="26">
        <f>VALUE(MID(C1,F1,1))</f>
        <v>0</v>
      </c>
      <c r="G2" s="26">
        <f>VALUE(MID(C1,G1,1))</f>
        <v>0</v>
      </c>
      <c r="H2" s="26">
        <f>VALUE(MID(C1,H1,1))</f>
        <v>1</v>
      </c>
      <c r="I2" s="26">
        <f>VALUE(MID(C1,I1,1))</f>
        <v>6</v>
      </c>
      <c r="J2" s="26">
        <f>VALUE(MID(C1,J1,1))</f>
        <v>4</v>
      </c>
      <c r="K2" s="26">
        <f>VALUE(MID(C1,K1,1))</f>
        <v>8</v>
      </c>
      <c r="L2" s="26">
        <f>VALUE(MID(C1,L1,1))</f>
        <v>5</v>
      </c>
      <c r="M2" s="26">
        <f>VALUE(MID(C1,M1,1))</f>
        <v>0</v>
      </c>
      <c r="N2" s="26">
        <f>VALUE(MID(C1,N1,1))</f>
        <v>0</v>
      </c>
      <c r="O2" s="26">
        <f>VALUE(MID(C1,O1,1))</f>
        <v>0</v>
      </c>
    </row>
    <row r="3" spans="2:15" s="23" customFormat="1" ht="16.5">
      <c r="B3" s="27"/>
      <c r="C3" s="25"/>
      <c r="D3" s="26">
        <f>SUM(D2:D2)</f>
        <v>0</v>
      </c>
      <c r="E3" s="26">
        <f>SUM(D2:E2)</f>
        <v>0</v>
      </c>
      <c r="F3" s="26">
        <f>SUM(D2:F2)</f>
        <v>0</v>
      </c>
      <c r="G3" s="26">
        <f>SUM(G2:G2)</f>
        <v>0</v>
      </c>
      <c r="H3" s="26">
        <f>SUM(G2:H2)</f>
        <v>1</v>
      </c>
      <c r="I3" s="26">
        <f>SUM(G2:I2)</f>
        <v>7</v>
      </c>
      <c r="J3" s="26">
        <f>SUM(J2:J2)</f>
        <v>4</v>
      </c>
      <c r="K3" s="26">
        <f>SUM(J2:K2)</f>
        <v>12</v>
      </c>
      <c r="L3" s="26">
        <f>SUM(J2:L2)</f>
        <v>17</v>
      </c>
      <c r="M3" s="26">
        <f>SUM(M2:M2)</f>
        <v>0</v>
      </c>
      <c r="N3" s="26">
        <f>SUM(M2:N2)</f>
        <v>0</v>
      </c>
      <c r="O3" s="26">
        <f>SUM(M2:O2)</f>
        <v>0</v>
      </c>
    </row>
    <row r="4" spans="2:15" s="23" customFormat="1" ht="16.5">
      <c r="B4" s="28"/>
      <c r="C4" s="25"/>
      <c r="D4" s="29">
        <f>IF(D2=0,"",CHOOSE(D2,"một","hai","ba","bốn","năm","sáu","bảy","tám","chín"))</f>
      </c>
      <c r="E4" s="29">
        <f>IF(E2=0,IF(AND(D2&lt;&gt;0,F2&lt;&gt;0),"lẻ",""),CHOOSE(E2,"mười ","hai","ba","bốn","năm","sáu","bảy","tám","chín"))</f>
      </c>
      <c r="F4" s="29">
        <f>IF(F2=0,"",CHOOSE(F2,IF(E2&gt;1,"mốt","một"),"hai","ba","bốn",IF(E2=0,"năm","lăm"),"sáu","bảy","tám","chín"))</f>
      </c>
      <c r="G4" s="29">
        <f>IF(G2=0,"",CHOOSE(G2,"một","hai","ba","bốn","năm","sáu","bảy","tám","chín"))</f>
      </c>
      <c r="H4" s="29" t="str">
        <f>IF(H2=0,IF(AND(G2&lt;&gt;0,I2&lt;&gt;0),"lẻ",""),CHOOSE(H2,"mười","hai","ba","bốn","năm","sáu","bảy","tám","chín"))</f>
        <v>mười</v>
      </c>
      <c r="I4" s="29" t="str">
        <f>IF(I2=0,"",CHOOSE(I2,IF(H2&gt;1,"mốt","một"),"hai","ba","bốn",IF(H2=0,"năm","lăm"),"sáu","bảy","tám","chín"))</f>
        <v>sáu</v>
      </c>
      <c r="J4" s="29" t="str">
        <f>IF(J2=0,"",CHOOSE(J2,"một","hai","ba","bốn","năm","sáu","bảy","tám","chín"))</f>
        <v>bốn</v>
      </c>
      <c r="K4" s="29" t="str">
        <f>IF(K2=0,IF(AND(J2&lt;&gt;0,L2&lt;&gt;0),"lẻ",""),CHOOSE(K2,"mười","hai","ba","bốn","năm","sáu","bảy","tám","chín"))</f>
        <v>tám</v>
      </c>
      <c r="L4" s="29" t="str">
        <f>IF(L2=0,"",CHOOSE(L2,IF(K2&gt;1,"mốt","một"),"hai","ba","bốn",IF(K2=0,"năm","lăm"),"sáu","bảy","tám","chín"))</f>
        <v>lăm</v>
      </c>
      <c r="M4" s="26">
        <f>IF(M2=0,"",CHOOSE(M2,"một","hai","ba","bốn","năm","sáu","bảy","tám","chín"))</f>
      </c>
      <c r="N4" s="30">
        <f>IF(N2=0,IF(AND(M2&lt;&gt;0,O2&lt;&gt;0),"lẻ",""),CHOOSE(N2,"một","hai","ba","bốn","năm","sáu","bảy","tám","chín"))</f>
      </c>
      <c r="O4" s="30">
        <f>IF(O2=0,"",CHOOSE(O2,IF(N2&gt;1,"một","một"),"hai","ba","bốn",IF(N2=0,"năm","lăm"),"sáu","bảy","tám","chín"))</f>
      </c>
    </row>
    <row r="5" spans="2:15" s="23" customFormat="1" ht="16.5">
      <c r="B5" s="27"/>
      <c r="C5" s="25"/>
      <c r="D5" s="30">
        <f>IF(D2=0,"","trăm")</f>
      </c>
      <c r="E5" s="30">
        <f>IF(E2=0,"",IF(E2=1,"","mươi"))</f>
      </c>
      <c r="F5" s="30">
        <f>IF(AND(F2=0,F3=0),"","tỷ")</f>
      </c>
      <c r="G5" s="30">
        <f>IF(G2=0,"","trăm")</f>
      </c>
      <c r="H5" s="30">
        <f>IF(H2=0,"",IF(H2=1,"","mươi"))</f>
      </c>
      <c r="I5" s="30" t="str">
        <f>IF(AND(I2=0,I3=0),"","triệu")</f>
        <v>triệu</v>
      </c>
      <c r="J5" s="30" t="str">
        <f>IF(J2=0,"","trăm")</f>
        <v>trăm</v>
      </c>
      <c r="K5" s="30" t="str">
        <f>IF(K2=0,"",IF(K2=1,"","mươi"))</f>
        <v>mươi</v>
      </c>
      <c r="L5" s="30" t="str">
        <f>IF(AND(L2=0,L3=0),"","ngàn")</f>
        <v>ngàn</v>
      </c>
      <c r="M5" s="30">
        <f>IF(M2=0,"","trăm")</f>
      </c>
      <c r="N5" s="30">
        <f>IF(N2=0,"",IF(N2=1,"","mươi"))</f>
      </c>
      <c r="O5" s="30" t="s">
        <v>59</v>
      </c>
    </row>
    <row r="6" spans="2:15" s="23" customFormat="1" ht="16.5">
      <c r="B6" s="27"/>
      <c r="C6" s="26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Mười sáu triệu bốn trăm tám mươi lăm ngàn đồng./.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8" spans="2:15" s="23" customFormat="1" ht="16.5">
      <c r="B8" s="20"/>
      <c r="C8" s="21" t="str">
        <f>RIGHT("000000000000"&amp;ROUND(B8,0),12)</f>
        <v>000000000000</v>
      </c>
      <c r="D8" s="22">
        <v>1</v>
      </c>
      <c r="E8" s="22">
        <v>2</v>
      </c>
      <c r="F8" s="22">
        <v>3</v>
      </c>
      <c r="G8" s="22">
        <v>4</v>
      </c>
      <c r="H8" s="22">
        <v>5</v>
      </c>
      <c r="I8" s="22">
        <v>6</v>
      </c>
      <c r="J8" s="22">
        <v>7</v>
      </c>
      <c r="K8" s="22">
        <v>8</v>
      </c>
      <c r="L8" s="22">
        <v>9</v>
      </c>
      <c r="M8" s="22">
        <v>10</v>
      </c>
      <c r="N8" s="22">
        <v>11</v>
      </c>
      <c r="O8" s="22">
        <v>12</v>
      </c>
    </row>
    <row r="9" spans="2:15" s="23" customFormat="1" ht="25.5">
      <c r="B9" s="24" t="s">
        <v>58</v>
      </c>
      <c r="C9" s="25"/>
      <c r="D9" s="26">
        <f>VALUE(MID(C8,D8,1))</f>
        <v>0</v>
      </c>
      <c r="E9" s="26">
        <f>VALUE(MID(C8,E8,1))</f>
        <v>0</v>
      </c>
      <c r="F9" s="26">
        <f>VALUE(MID(C8,F8,1))</f>
        <v>0</v>
      </c>
      <c r="G9" s="26">
        <f>VALUE(MID(C8,G8,1))</f>
        <v>0</v>
      </c>
      <c r="H9" s="26">
        <f>VALUE(MID(C8,H8,1))</f>
        <v>0</v>
      </c>
      <c r="I9" s="26">
        <f>VALUE(MID(C8,I8,1))</f>
        <v>0</v>
      </c>
      <c r="J9" s="26">
        <f>VALUE(MID(C8,J8,1))</f>
        <v>0</v>
      </c>
      <c r="K9" s="26">
        <f>VALUE(MID(C8,K8,1))</f>
        <v>0</v>
      </c>
      <c r="L9" s="26">
        <f>VALUE(MID(C8,L8,1))</f>
        <v>0</v>
      </c>
      <c r="M9" s="26">
        <f>VALUE(MID(C8,M8,1))</f>
        <v>0</v>
      </c>
      <c r="N9" s="26">
        <f>VALUE(MID(C8,N8,1))</f>
        <v>0</v>
      </c>
      <c r="O9" s="26">
        <f>VALUE(MID(C8,O8,1))</f>
        <v>0</v>
      </c>
    </row>
    <row r="10" spans="2:15" s="23" customFormat="1" ht="16.5">
      <c r="B10" s="27"/>
      <c r="C10" s="25"/>
      <c r="D10" s="26">
        <f>SUM(D9:D9)</f>
        <v>0</v>
      </c>
      <c r="E10" s="26">
        <f>SUM(D9:E9)</f>
        <v>0</v>
      </c>
      <c r="F10" s="26">
        <f>SUM(D9:F9)</f>
        <v>0</v>
      </c>
      <c r="G10" s="26">
        <f>SUM(G9:G9)</f>
        <v>0</v>
      </c>
      <c r="H10" s="26">
        <f>SUM(G9:H9)</f>
        <v>0</v>
      </c>
      <c r="I10" s="26">
        <f>SUM(G9:I9)</f>
        <v>0</v>
      </c>
      <c r="J10" s="26">
        <f>SUM(J9:J9)</f>
        <v>0</v>
      </c>
      <c r="K10" s="26">
        <f>SUM(J9:K9)</f>
        <v>0</v>
      </c>
      <c r="L10" s="26">
        <f>SUM(J9:L9)</f>
        <v>0</v>
      </c>
      <c r="M10" s="26">
        <f>SUM(M9:M9)</f>
        <v>0</v>
      </c>
      <c r="N10" s="26">
        <f>SUM(M9:N9)</f>
        <v>0</v>
      </c>
      <c r="O10" s="26">
        <f>SUM(M9:O9)</f>
        <v>0</v>
      </c>
    </row>
    <row r="11" spans="2:15" s="23" customFormat="1" ht="16.5">
      <c r="B11" s="28"/>
      <c r="C11" s="25"/>
      <c r="D11" s="29">
        <f>IF(D9=0,"",CHOOSE(D9,"một","hai","ba","bốn","năm","sáu","bảy","tám","chín"))</f>
      </c>
      <c r="E11" s="29">
        <f>IF(E9=0,IF(AND(D9&lt;&gt;0,F9&lt;&gt;0),"lẻ",""),CHOOSE(E9,"mười ","hai","ba","bốn","năm","sáu","bảy","tám","chín"))</f>
      </c>
      <c r="F11" s="29">
        <f>IF(F9=0,"",CHOOSE(F9,IF(E9&gt;1,"mốt","một"),"hai","ba","bốn",IF(E9=0,"năm","lăm"),"sáu","bảy","tám","chín"))</f>
      </c>
      <c r="G11" s="29">
        <f>IF(G9=0,"",CHOOSE(G9,"một","hai","ba","bốn","năm","sáu","bảy","tám","chín"))</f>
      </c>
      <c r="H11" s="29">
        <f>IF(H9=0,IF(AND(G9&lt;&gt;0,I9&lt;&gt;0),"lẻ",""),CHOOSE(H9,"mười","hai","ba","bốn","năm","sáu","bảy","tám","chín"))</f>
      </c>
      <c r="I11" s="29">
        <f>IF(I9=0,"",CHOOSE(I9,IF(H9&gt;1,"mốt","một"),"hai","ba","bốn",IF(H9=0,"năm","lăm"),"sáu","bảy","tám","chín"))</f>
      </c>
      <c r="J11" s="29">
        <f>IF(J9=0,"",CHOOSE(J9,"một","hai","ba","bốn","năm","sáu","bảy","tám","chín"))</f>
      </c>
      <c r="K11" s="29">
        <f>IF(K9=0,IF(AND(J9&lt;&gt;0,L9&lt;&gt;0),"lẻ",""),CHOOSE(K9,"mười","hai","ba","bốn","năm","sáu","bảy","tám","chín"))</f>
      </c>
      <c r="L11" s="29">
        <f>IF(L9=0,"",CHOOSE(L9,IF(K9&gt;1,"mốt","một"),"hai","ba","bốn",IF(K9=0,"năm","lăm"),"sáu","bảy","tám","chín"))</f>
      </c>
      <c r="M11" s="26">
        <f>IF(M9=0,"",CHOOSE(M9,"một","hai","ba","bốn","năm","sáu","bảy","tám","chín"))</f>
      </c>
      <c r="N11" s="30">
        <f>IF(N9=0,IF(AND(M9&lt;&gt;0,O9&lt;&gt;0),"lẻ",""),CHOOSE(N9,"một","hai","ba","bốn","năm","sáu","bảy","tám","chín"))</f>
      </c>
      <c r="O11" s="30">
        <f>IF(O9=0,"",CHOOSE(O9,IF(N9&gt;1,"một","một"),"hai","ba","bốn",IF(N9=0,"năm","lăm"),"sáu","bảy","tám","chín"))</f>
      </c>
    </row>
    <row r="12" spans="2:15" s="23" customFormat="1" ht="16.5">
      <c r="B12" s="27"/>
      <c r="C12" s="25"/>
      <c r="D12" s="30">
        <f>IF(D9=0,"","trăm")</f>
      </c>
      <c r="E12" s="30">
        <f>IF(E9=0,"",IF(E9=1,"","mươi"))</f>
      </c>
      <c r="F12" s="30">
        <f>IF(AND(F9=0,F10=0),"","tỷ")</f>
      </c>
      <c r="G12" s="30">
        <f>IF(G9=0,"","trăm")</f>
      </c>
      <c r="H12" s="30">
        <f>IF(H9=0,"",IF(H9=1,"","mươi"))</f>
      </c>
      <c r="I12" s="30">
        <f>IF(AND(I9=0,I10=0),"","triệu")</f>
      </c>
      <c r="J12" s="30">
        <f>IF(J9=0,"","trăm")</f>
      </c>
      <c r="K12" s="30">
        <f>IF(K9=0,"",IF(K9=1,"","mươi"))</f>
      </c>
      <c r="L12" s="30">
        <f>IF(AND(L9=0,L10=0),"","ngàn")</f>
      </c>
      <c r="M12" s="30">
        <f>IF(M9=0,"","trăm")</f>
      </c>
      <c r="N12" s="30">
        <f>IF(N9=0,"",IF(N9=1,"","mươi"))</f>
      </c>
      <c r="O12" s="30" t="s">
        <v>59</v>
      </c>
    </row>
    <row r="13" spans="2:15" s="23" customFormat="1" ht="16.5">
      <c r="B13" s="27"/>
      <c r="C13" s="26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Kh«ng ®ång.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5" spans="2:15" s="23" customFormat="1" ht="16.5">
      <c r="B15" s="20" t="e">
        <f>#REF!</f>
        <v>#REF!</v>
      </c>
      <c r="C15" s="21" t="e">
        <f>RIGHT("000000000000"&amp;ROUND(B15,0),12)</f>
        <v>#REF!</v>
      </c>
      <c r="D15" s="22">
        <v>1</v>
      </c>
      <c r="E15" s="22">
        <v>2</v>
      </c>
      <c r="F15" s="22">
        <v>3</v>
      </c>
      <c r="G15" s="22">
        <v>4</v>
      </c>
      <c r="H15" s="22">
        <v>5</v>
      </c>
      <c r="I15" s="22">
        <v>6</v>
      </c>
      <c r="J15" s="22">
        <v>7</v>
      </c>
      <c r="K15" s="22">
        <v>8</v>
      </c>
      <c r="L15" s="22">
        <v>9</v>
      </c>
      <c r="M15" s="22">
        <v>10</v>
      </c>
      <c r="N15" s="22">
        <v>11</v>
      </c>
      <c r="O15" s="22">
        <v>12</v>
      </c>
    </row>
    <row r="16" spans="2:15" s="23" customFormat="1" ht="25.5">
      <c r="B16" s="24" t="s">
        <v>58</v>
      </c>
      <c r="C16" s="25"/>
      <c r="D16" s="26" t="e">
        <f>VALUE(MID(C15,D15,1))</f>
        <v>#REF!</v>
      </c>
      <c r="E16" s="26" t="e">
        <f>VALUE(MID(C15,E15,1))</f>
        <v>#REF!</v>
      </c>
      <c r="F16" s="26" t="e">
        <f>VALUE(MID(C15,F15,1))</f>
        <v>#REF!</v>
      </c>
      <c r="G16" s="26" t="e">
        <f>VALUE(MID(C15,G15,1))</f>
        <v>#REF!</v>
      </c>
      <c r="H16" s="26" t="e">
        <f>VALUE(MID(C15,H15,1))</f>
        <v>#REF!</v>
      </c>
      <c r="I16" s="26" t="e">
        <f>VALUE(MID(C15,I15,1))</f>
        <v>#REF!</v>
      </c>
      <c r="J16" s="26" t="e">
        <f>VALUE(MID(C15,J15,1))</f>
        <v>#REF!</v>
      </c>
      <c r="K16" s="26" t="e">
        <f>VALUE(MID(C15,K15,1))</f>
        <v>#REF!</v>
      </c>
      <c r="L16" s="26" t="e">
        <f>VALUE(MID(C15,L15,1))</f>
        <v>#REF!</v>
      </c>
      <c r="M16" s="26" t="e">
        <f>VALUE(MID(C15,M15,1))</f>
        <v>#REF!</v>
      </c>
      <c r="N16" s="26" t="e">
        <f>VALUE(MID(C15,N15,1))</f>
        <v>#REF!</v>
      </c>
      <c r="O16" s="26" t="e">
        <f>VALUE(MID(C15,O15,1))</f>
        <v>#REF!</v>
      </c>
    </row>
    <row r="17" spans="2:15" s="23" customFormat="1" ht="16.5">
      <c r="B17" s="27"/>
      <c r="C17" s="25"/>
      <c r="D17" s="26" t="e">
        <f>SUM(D16:D16)</f>
        <v>#REF!</v>
      </c>
      <c r="E17" s="26" t="e">
        <f>SUM(D16:E16)</f>
        <v>#REF!</v>
      </c>
      <c r="F17" s="26" t="e">
        <f>SUM(D16:F16)</f>
        <v>#REF!</v>
      </c>
      <c r="G17" s="26" t="e">
        <f>SUM(G16:G16)</f>
        <v>#REF!</v>
      </c>
      <c r="H17" s="26" t="e">
        <f>SUM(G16:H16)</f>
        <v>#REF!</v>
      </c>
      <c r="I17" s="26" t="e">
        <f>SUM(G16:I16)</f>
        <v>#REF!</v>
      </c>
      <c r="J17" s="26" t="e">
        <f>SUM(J16:J16)</f>
        <v>#REF!</v>
      </c>
      <c r="K17" s="26" t="e">
        <f>SUM(J16:K16)</f>
        <v>#REF!</v>
      </c>
      <c r="L17" s="26" t="e">
        <f>SUM(J16:L16)</f>
        <v>#REF!</v>
      </c>
      <c r="M17" s="26" t="e">
        <f>SUM(M16:M16)</f>
        <v>#REF!</v>
      </c>
      <c r="N17" s="26" t="e">
        <f>SUM(M16:N16)</f>
        <v>#REF!</v>
      </c>
      <c r="O17" s="26" t="e">
        <f>SUM(M16:O16)</f>
        <v>#REF!</v>
      </c>
    </row>
    <row r="18" spans="2:15" s="23" customFormat="1" ht="16.5">
      <c r="B18" s="28"/>
      <c r="C18" s="25"/>
      <c r="D18" s="29" t="e">
        <f>IF(D16=0,"",CHOOSE(D16,"một","hai","ba","bốn","năm","sáu","bảy","tám","chín"))</f>
        <v>#REF!</v>
      </c>
      <c r="E18" s="29" t="e">
        <f>IF(E16=0,IF(AND(D16&lt;&gt;0,F16&lt;&gt;0),"lẻ",""),CHOOSE(E16,"mười ","hai","ba","bốn","năm","sáu","bảy","tám","chín"))</f>
        <v>#REF!</v>
      </c>
      <c r="F18" s="29" t="e">
        <f>IF(F16=0,"",CHOOSE(F16,IF(E16&gt;1,"mốt","một"),"hai","ba","bốn",IF(E16=0,"năm","lăm"),"sáu","bảy","tám","chín"))</f>
        <v>#REF!</v>
      </c>
      <c r="G18" s="29" t="e">
        <f>IF(G16=0,"",CHOOSE(G16,"một","hai","ba","bốn","năm","sáu","bảy","tám","chín"))</f>
        <v>#REF!</v>
      </c>
      <c r="H18" s="29" t="e">
        <f>IF(H16=0,IF(AND(G16&lt;&gt;0,I16&lt;&gt;0),"lẻ",""),CHOOSE(H16,"mười","hai","ba","bốn","năm","sáu","bảy","tám","chín"))</f>
        <v>#REF!</v>
      </c>
      <c r="I18" s="29" t="e">
        <f>IF(I16=0,"",CHOOSE(I16,IF(H16&gt;1,"mốt","một"),"hai","ba","bốn",IF(H16=0,"năm","lăm"),"sáu","bảy","tám","chín"))</f>
        <v>#REF!</v>
      </c>
      <c r="J18" s="29" t="e">
        <f>IF(J16=0,"",CHOOSE(J16,"một","hai","ba","bốn","năm","sáu","bảy","tám","chín"))</f>
        <v>#REF!</v>
      </c>
      <c r="K18" s="29" t="e">
        <f>IF(K16=0,IF(AND(J16&lt;&gt;0,L16&lt;&gt;0),"lẻ",""),CHOOSE(K16,"mười","hai","ba","bốn","năm","sáu","bảy","tám","chín"))</f>
        <v>#REF!</v>
      </c>
      <c r="L18" s="29" t="e">
        <f>IF(L16=0,"",CHOOSE(L16,IF(K16&gt;1,"mốt","một"),"hai","ba","bốn",IF(K16=0,"năm","lăm"),"sáu","bảy","tám","chín"))</f>
        <v>#REF!</v>
      </c>
      <c r="M18" s="26" t="e">
        <f>IF(M16=0,"",CHOOSE(M16,"một","hai","ba","bốn","năm","sáu","bảy","tám","chín"))</f>
        <v>#REF!</v>
      </c>
      <c r="N18" s="30" t="e">
        <f>IF(N16=0,IF(AND(M16&lt;&gt;0,O16&lt;&gt;0),"lẻ",""),CHOOSE(N16,"một","hai","ba","bốn","năm","sáu","bảy","tám","chín"))</f>
        <v>#REF!</v>
      </c>
      <c r="O18" s="30" t="e">
        <f>IF(O16=0,"",CHOOSE(O16,IF(N16&gt;1,"một","một"),"hai","ba","bốn",IF(N16=0,"năm","lăm"),"sáu","bảy","tám","chín"))</f>
        <v>#REF!</v>
      </c>
    </row>
    <row r="19" spans="2:15" s="23" customFormat="1" ht="16.5">
      <c r="B19" s="27"/>
      <c r="C19" s="25"/>
      <c r="D19" s="30" t="e">
        <f>IF(D16=0,"","trăm")</f>
        <v>#REF!</v>
      </c>
      <c r="E19" s="30" t="e">
        <f>IF(E16=0,"",IF(E16=1,"","mươi"))</f>
        <v>#REF!</v>
      </c>
      <c r="F19" s="30" t="e">
        <f>IF(AND(F16=0,F17=0),"","tỷ")</f>
        <v>#REF!</v>
      </c>
      <c r="G19" s="30" t="e">
        <f>IF(G16=0,"","trăm")</f>
        <v>#REF!</v>
      </c>
      <c r="H19" s="30" t="e">
        <f>IF(H16=0,"",IF(H16=1,"","mươi"))</f>
        <v>#REF!</v>
      </c>
      <c r="I19" s="30" t="e">
        <f>IF(AND(I16=0,I17=0),"","triệu")</f>
        <v>#REF!</v>
      </c>
      <c r="J19" s="30" t="e">
        <f>IF(J16=0,"","trăm")</f>
        <v>#REF!</v>
      </c>
      <c r="K19" s="30" t="e">
        <f>IF(K16=0,"",IF(K16=1,"","mươi"))</f>
        <v>#REF!</v>
      </c>
      <c r="L19" s="30" t="e">
        <f>IF(AND(L16=0,L17=0),"","ngàn")</f>
        <v>#REF!</v>
      </c>
      <c r="M19" s="30" t="e">
        <f>IF(M16=0,"","trăm")</f>
        <v>#REF!</v>
      </c>
      <c r="N19" s="30" t="e">
        <f>IF(N16=0,"",IF(N16=1,"","mươi"))</f>
        <v>#REF!</v>
      </c>
      <c r="O19" s="30" t="s">
        <v>59</v>
      </c>
    </row>
    <row r="20" spans="2:15" s="23" customFormat="1" ht="16.5">
      <c r="B20" s="27"/>
      <c r="C20" s="26" t="e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#REF!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2" spans="2:15" s="23" customFormat="1" ht="16.5">
      <c r="B22" s="20" t="e">
        <f>#REF!</f>
        <v>#REF!</v>
      </c>
      <c r="C22" s="21" t="e">
        <f>RIGHT("000000000000"&amp;ROUND(B22,0),12)</f>
        <v>#REF!</v>
      </c>
      <c r="D22" s="22">
        <v>1</v>
      </c>
      <c r="E22" s="22">
        <v>2</v>
      </c>
      <c r="F22" s="22">
        <v>3</v>
      </c>
      <c r="G22" s="22">
        <v>4</v>
      </c>
      <c r="H22" s="22">
        <v>5</v>
      </c>
      <c r="I22" s="22">
        <v>6</v>
      </c>
      <c r="J22" s="22">
        <v>7</v>
      </c>
      <c r="K22" s="22">
        <v>8</v>
      </c>
      <c r="L22" s="22">
        <v>9</v>
      </c>
      <c r="M22" s="22">
        <v>10</v>
      </c>
      <c r="N22" s="22">
        <v>11</v>
      </c>
      <c r="O22" s="22">
        <v>12</v>
      </c>
    </row>
    <row r="23" spans="2:15" s="23" customFormat="1" ht="25.5">
      <c r="B23" s="24" t="s">
        <v>58</v>
      </c>
      <c r="C23" s="25"/>
      <c r="D23" s="26" t="e">
        <f>VALUE(MID(C22,D22,1))</f>
        <v>#REF!</v>
      </c>
      <c r="E23" s="26" t="e">
        <f>VALUE(MID(C22,E22,1))</f>
        <v>#REF!</v>
      </c>
      <c r="F23" s="26" t="e">
        <f>VALUE(MID(C22,F22,1))</f>
        <v>#REF!</v>
      </c>
      <c r="G23" s="26" t="e">
        <f>VALUE(MID(C22,G22,1))</f>
        <v>#REF!</v>
      </c>
      <c r="H23" s="26" t="e">
        <f>VALUE(MID(C22,H22,1))</f>
        <v>#REF!</v>
      </c>
      <c r="I23" s="26" t="e">
        <f>VALUE(MID(C22,I22,1))</f>
        <v>#REF!</v>
      </c>
      <c r="J23" s="26" t="e">
        <f>VALUE(MID(C22,J22,1))</f>
        <v>#REF!</v>
      </c>
      <c r="K23" s="26" t="e">
        <f>VALUE(MID(C22,K22,1))</f>
        <v>#REF!</v>
      </c>
      <c r="L23" s="26" t="e">
        <f>VALUE(MID(C22,L22,1))</f>
        <v>#REF!</v>
      </c>
      <c r="M23" s="26" t="e">
        <f>VALUE(MID(C22,M22,1))</f>
        <v>#REF!</v>
      </c>
      <c r="N23" s="26" t="e">
        <f>VALUE(MID(C22,N22,1))</f>
        <v>#REF!</v>
      </c>
      <c r="O23" s="26" t="e">
        <f>VALUE(MID(C22,O22,1))</f>
        <v>#REF!</v>
      </c>
    </row>
    <row r="24" spans="2:15" s="23" customFormat="1" ht="16.5">
      <c r="B24" s="27"/>
      <c r="C24" s="25"/>
      <c r="D24" s="26" t="e">
        <f>SUM(D23:D23)</f>
        <v>#REF!</v>
      </c>
      <c r="E24" s="26" t="e">
        <f>SUM(D23:E23)</f>
        <v>#REF!</v>
      </c>
      <c r="F24" s="26" t="e">
        <f>SUM(D23:F23)</f>
        <v>#REF!</v>
      </c>
      <c r="G24" s="26" t="e">
        <f>SUM(G23:G23)</f>
        <v>#REF!</v>
      </c>
      <c r="H24" s="26" t="e">
        <f>SUM(G23:H23)</f>
        <v>#REF!</v>
      </c>
      <c r="I24" s="26" t="e">
        <f>SUM(G23:I23)</f>
        <v>#REF!</v>
      </c>
      <c r="J24" s="26" t="e">
        <f>SUM(J23:J23)</f>
        <v>#REF!</v>
      </c>
      <c r="K24" s="26" t="e">
        <f>SUM(J23:K23)</f>
        <v>#REF!</v>
      </c>
      <c r="L24" s="26" t="e">
        <f>SUM(J23:L23)</f>
        <v>#REF!</v>
      </c>
      <c r="M24" s="26" t="e">
        <f>SUM(M23:M23)</f>
        <v>#REF!</v>
      </c>
      <c r="N24" s="26" t="e">
        <f>SUM(M23:N23)</f>
        <v>#REF!</v>
      </c>
      <c r="O24" s="26" t="e">
        <f>SUM(M23:O23)</f>
        <v>#REF!</v>
      </c>
    </row>
    <row r="25" spans="2:15" s="23" customFormat="1" ht="16.5">
      <c r="B25" s="28"/>
      <c r="C25" s="25"/>
      <c r="D25" s="29" t="e">
        <f>IF(D23=0,"",CHOOSE(D23,"một","hai","ba","bốn","năm","sáu","bảy","tám","chín"))</f>
        <v>#REF!</v>
      </c>
      <c r="E25" s="29" t="e">
        <f>IF(E23=0,IF(AND(D23&lt;&gt;0,F23&lt;&gt;0),"lẻ",""),CHOOSE(E23,"mười ","hai","ba","bốn","năm","sáu","bảy","tám","chín"))</f>
        <v>#REF!</v>
      </c>
      <c r="F25" s="29" t="e">
        <f>IF(F23=0,"",CHOOSE(F23,IF(E23&gt;1,"mốt","một"),"hai","ba","bốn",IF(E23=0,"năm","lăm"),"sáu","bảy","tám","chín"))</f>
        <v>#REF!</v>
      </c>
      <c r="G25" s="29" t="e">
        <f>IF(G23=0,"",CHOOSE(G23,"một","hai","ba","bốn","năm","sáu","bảy","tám","chín"))</f>
        <v>#REF!</v>
      </c>
      <c r="H25" s="29" t="e">
        <f>IF(H23=0,IF(AND(G23&lt;&gt;0,I23&lt;&gt;0),"lẻ",""),CHOOSE(H23,"mười","hai","ba","bốn","năm","sáu","bảy","tám","chín"))</f>
        <v>#REF!</v>
      </c>
      <c r="I25" s="29" t="e">
        <f>IF(I23=0,"",CHOOSE(I23,IF(H23&gt;1,"mốt","một"),"hai","ba","bốn",IF(H23=0,"năm","lăm"),"sáu","bảy","tám","chín"))</f>
        <v>#REF!</v>
      </c>
      <c r="J25" s="29" t="e">
        <f>IF(J23=0,"",CHOOSE(J23,"một","hai","ba","bốn","năm","sáu","bảy","tám","chín"))</f>
        <v>#REF!</v>
      </c>
      <c r="K25" s="29" t="e">
        <f>IF(K23=0,IF(AND(J23&lt;&gt;0,L23&lt;&gt;0),"lẻ",""),CHOOSE(K23,"mười","hai","ba","bốn","năm","sáu","bảy","tám","chín"))</f>
        <v>#REF!</v>
      </c>
      <c r="L25" s="29" t="e">
        <f>IF(L23=0,"",CHOOSE(L23,IF(K23&gt;1,"mốt","một"),"hai","ba","bốn",IF(K23=0,"năm","lăm"),"sáu","bảy","tám","chín"))</f>
        <v>#REF!</v>
      </c>
      <c r="M25" s="26" t="e">
        <f>IF(M23=0,"",CHOOSE(M23,"một","hai","ba","bốn","năm","sáu","bảy","tám","chín"))</f>
        <v>#REF!</v>
      </c>
      <c r="N25" s="30" t="e">
        <f>IF(N23=0,IF(AND(M23&lt;&gt;0,O23&lt;&gt;0),"lẻ",""),CHOOSE(N23,"một","hai","ba","bốn","năm","sáu","bảy","tám","chín"))</f>
        <v>#REF!</v>
      </c>
      <c r="O25" s="30" t="e">
        <f>IF(O23=0,"",CHOOSE(O23,IF(N23&gt;1,"một","một"),"hai","ba","bốn",IF(N23=0,"năm","lăm"),"sáu","bảy","tám","chín"))</f>
        <v>#REF!</v>
      </c>
    </row>
    <row r="26" spans="2:15" s="23" customFormat="1" ht="16.5">
      <c r="B26" s="27"/>
      <c r="C26" s="25"/>
      <c r="D26" s="30" t="e">
        <f>IF(D23=0,"","trăm")</f>
        <v>#REF!</v>
      </c>
      <c r="E26" s="30" t="e">
        <f>IF(E23=0,"",IF(E23=1,"","mươi"))</f>
        <v>#REF!</v>
      </c>
      <c r="F26" s="30" t="e">
        <f>IF(AND(F23=0,F24=0),"","tỷ")</f>
        <v>#REF!</v>
      </c>
      <c r="G26" s="30" t="e">
        <f>IF(G23=0,"","trăm")</f>
        <v>#REF!</v>
      </c>
      <c r="H26" s="30" t="e">
        <f>IF(H23=0,"",IF(H23=1,"","mươi"))</f>
        <v>#REF!</v>
      </c>
      <c r="I26" s="30" t="e">
        <f>IF(AND(I23=0,I24=0),"","triệu")</f>
        <v>#REF!</v>
      </c>
      <c r="J26" s="30" t="e">
        <f>IF(J23=0,"","trăm")</f>
        <v>#REF!</v>
      </c>
      <c r="K26" s="30" t="e">
        <f>IF(K23=0,"",IF(K23=1,"","mươi"))</f>
        <v>#REF!</v>
      </c>
      <c r="L26" s="30" t="e">
        <f>IF(AND(L23=0,L24=0),"","ngàn")</f>
        <v>#REF!</v>
      </c>
      <c r="M26" s="30" t="e">
        <f>IF(M23=0,"","trăm")</f>
        <v>#REF!</v>
      </c>
      <c r="N26" s="30" t="e">
        <f>IF(N23=0,"",IF(N23=1,"","mươi"))</f>
        <v>#REF!</v>
      </c>
      <c r="O26" s="30" t="s">
        <v>59</v>
      </c>
    </row>
    <row r="27" spans="2:15" s="23" customFormat="1" ht="16.5">
      <c r="B27" s="27"/>
      <c r="C27" s="26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</sheetData>
  <sheetProtection/>
  <printOptions/>
  <pageMargins left="0.3" right="0.17" top="0.34" bottom="0.57" header="0.19" footer="0.23"/>
  <pageSetup horizontalDpi="600" verticalDpi="600" orientation="landscape" paperSize="9" scale="50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D14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14.140625" style="0" customWidth="1"/>
  </cols>
  <sheetData>
    <row r="3" spans="2:3" ht="12.75">
      <c r="B3" t="s">
        <v>31</v>
      </c>
      <c r="C3" t="s">
        <v>32</v>
      </c>
    </row>
    <row r="4" spans="2:3" ht="12.75">
      <c r="B4" t="s">
        <v>27</v>
      </c>
      <c r="C4" s="1">
        <v>65000</v>
      </c>
    </row>
    <row r="5" spans="2:3" ht="12.75">
      <c r="B5" t="s">
        <v>33</v>
      </c>
      <c r="C5" s="1">
        <v>60000</v>
      </c>
    </row>
    <row r="6" spans="2:3" ht="12.75">
      <c r="B6" t="s">
        <v>28</v>
      </c>
      <c r="C6" s="1">
        <v>55000</v>
      </c>
    </row>
    <row r="7" spans="2:3" ht="12.75">
      <c r="B7" t="s">
        <v>29</v>
      </c>
      <c r="C7" s="1">
        <v>51000</v>
      </c>
    </row>
    <row r="8" spans="2:4" ht="12.75">
      <c r="B8" t="s">
        <v>30</v>
      </c>
      <c r="C8" s="1">
        <v>47000</v>
      </c>
      <c r="D8" t="s">
        <v>17</v>
      </c>
    </row>
    <row r="9" spans="2:3" ht="12.75">
      <c r="B9" t="s">
        <v>13</v>
      </c>
      <c r="C9" s="1">
        <v>51000</v>
      </c>
    </row>
    <row r="10" spans="2:3" ht="12.75">
      <c r="B10" t="s">
        <v>85</v>
      </c>
      <c r="C10" s="1">
        <v>51000</v>
      </c>
    </row>
    <row r="11" spans="2:3" ht="12.75">
      <c r="B11" t="s">
        <v>14</v>
      </c>
      <c r="C11" s="1">
        <v>51000</v>
      </c>
    </row>
    <row r="12" spans="2:3" ht="12.75">
      <c r="B12" t="s">
        <v>15</v>
      </c>
      <c r="C12" s="1">
        <v>51000</v>
      </c>
    </row>
    <row r="13" spans="2:4" ht="12.75">
      <c r="B13" t="s">
        <v>16</v>
      </c>
      <c r="C13" s="1">
        <v>47000</v>
      </c>
      <c r="D13" t="s">
        <v>17</v>
      </c>
    </row>
    <row r="14" spans="2:3" ht="12.75">
      <c r="B14" t="s">
        <v>84</v>
      </c>
      <c r="C14" s="1">
        <v>51000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5"/>
  <sheetViews>
    <sheetView showZeros="0" tabSelected="1" zoomScalePageLayoutView="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421875" style="6" customWidth="1"/>
    <col min="2" max="2" width="8.7109375" style="6" customWidth="1"/>
    <col min="3" max="3" width="18.28125" style="7" bestFit="1" customWidth="1"/>
    <col min="4" max="4" width="9.28125" style="7" bestFit="1" customWidth="1"/>
    <col min="5" max="5" width="5.421875" style="6" customWidth="1"/>
    <col min="6" max="6" width="36.421875" style="7" bestFit="1" customWidth="1"/>
    <col min="7" max="7" width="9.421875" style="6" customWidth="1"/>
    <col min="8" max="8" width="9.28125" style="6" customWidth="1"/>
    <col min="9" max="9" width="12.7109375" style="7" customWidth="1"/>
    <col min="10" max="10" width="13.7109375" style="7" bestFit="1" customWidth="1"/>
    <col min="11" max="11" width="12.7109375" style="7" customWidth="1"/>
    <col min="12" max="12" width="10.421875" style="7" customWidth="1"/>
    <col min="13" max="16384" width="9.140625" style="7" customWidth="1"/>
  </cols>
  <sheetData>
    <row r="1" spans="1:5" ht="15.75" customHeight="1">
      <c r="A1" s="87" t="s">
        <v>56</v>
      </c>
      <c r="B1" s="87"/>
      <c r="C1" s="87"/>
      <c r="D1" s="87"/>
      <c r="E1" s="87"/>
    </row>
    <row r="2" spans="1:5" ht="15.75" customHeight="1">
      <c r="A2" s="88" t="s">
        <v>57</v>
      </c>
      <c r="B2" s="88"/>
      <c r="C2" s="88"/>
      <c r="D2" s="88"/>
      <c r="E2" s="88"/>
    </row>
    <row r="3" spans="1:5" ht="15.75" customHeight="1">
      <c r="A3" s="14"/>
      <c r="B3" s="14"/>
      <c r="C3" s="14"/>
      <c r="D3" s="14"/>
      <c r="E3" s="14"/>
    </row>
    <row r="4" spans="1:12" s="15" customFormat="1" ht="21.75" customHeight="1">
      <c r="A4" s="89" t="s">
        <v>638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s="16" customFormat="1" ht="29.25" customHeight="1">
      <c r="A5" s="90" t="s">
        <v>732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6:12" ht="15">
      <c r="F6" s="6"/>
      <c r="I6" s="6"/>
      <c r="J6" s="6"/>
      <c r="K6" s="6"/>
      <c r="L6" s="6"/>
    </row>
    <row r="7" spans="1:12" s="6" customFormat="1" ht="48" customHeight="1">
      <c r="A7" s="4" t="s">
        <v>34</v>
      </c>
      <c r="B7" s="4" t="s">
        <v>43</v>
      </c>
      <c r="C7" s="5" t="s">
        <v>47</v>
      </c>
      <c r="D7" s="55" t="s">
        <v>48</v>
      </c>
      <c r="E7" s="4" t="s">
        <v>46</v>
      </c>
      <c r="F7" s="4" t="s">
        <v>45</v>
      </c>
      <c r="G7" s="58" t="s">
        <v>49</v>
      </c>
      <c r="H7" s="58" t="s">
        <v>50</v>
      </c>
      <c r="I7" s="58" t="s">
        <v>51</v>
      </c>
      <c r="J7" s="58" t="s">
        <v>83</v>
      </c>
      <c r="K7" s="58" t="s">
        <v>19</v>
      </c>
      <c r="L7" s="4" t="s">
        <v>42</v>
      </c>
    </row>
    <row r="8" spans="1:12" ht="24" customHeight="1">
      <c r="A8" s="8">
        <v>1</v>
      </c>
      <c r="B8" s="8" t="s">
        <v>366</v>
      </c>
      <c r="C8" s="69" t="s">
        <v>647</v>
      </c>
      <c r="D8" s="70" t="s">
        <v>648</v>
      </c>
      <c r="E8" s="8">
        <v>1</v>
      </c>
      <c r="F8" s="9" t="s">
        <v>406</v>
      </c>
      <c r="G8" s="8">
        <v>1</v>
      </c>
      <c r="H8" s="2">
        <v>55000</v>
      </c>
      <c r="I8" s="3">
        <v>55000</v>
      </c>
      <c r="J8" s="3"/>
      <c r="K8" s="3">
        <v>55000</v>
      </c>
      <c r="L8" s="9"/>
    </row>
    <row r="9" spans="1:12" ht="24" customHeight="1">
      <c r="A9" s="8">
        <v>2</v>
      </c>
      <c r="B9" s="8" t="s">
        <v>367</v>
      </c>
      <c r="C9" s="69" t="s">
        <v>247</v>
      </c>
      <c r="D9" s="70" t="s">
        <v>649</v>
      </c>
      <c r="E9" s="8">
        <v>1</v>
      </c>
      <c r="F9" s="9" t="s">
        <v>406</v>
      </c>
      <c r="G9" s="8">
        <v>2</v>
      </c>
      <c r="H9" s="2">
        <v>51000</v>
      </c>
      <c r="I9" s="3">
        <v>102000</v>
      </c>
      <c r="J9" s="3"/>
      <c r="K9" s="3">
        <v>102000</v>
      </c>
      <c r="L9" s="9"/>
    </row>
    <row r="10" spans="1:12" ht="24" customHeight="1">
      <c r="A10" s="8">
        <v>3</v>
      </c>
      <c r="B10" s="8" t="s">
        <v>368</v>
      </c>
      <c r="C10" s="69" t="s">
        <v>650</v>
      </c>
      <c r="D10" s="70" t="s">
        <v>651</v>
      </c>
      <c r="E10" s="8">
        <v>1</v>
      </c>
      <c r="F10" s="9" t="s">
        <v>406</v>
      </c>
      <c r="G10" s="8">
        <v>2</v>
      </c>
      <c r="H10" s="2">
        <v>51000</v>
      </c>
      <c r="I10" s="3">
        <v>102000</v>
      </c>
      <c r="J10" s="3"/>
      <c r="K10" s="3">
        <v>102000</v>
      </c>
      <c r="L10" s="9"/>
    </row>
    <row r="11" spans="1:12" ht="24" customHeight="1">
      <c r="A11" s="8">
        <v>4</v>
      </c>
      <c r="B11" s="8" t="s">
        <v>369</v>
      </c>
      <c r="C11" s="69" t="s">
        <v>91</v>
      </c>
      <c r="D11" s="70" t="s">
        <v>241</v>
      </c>
      <c r="E11" s="8">
        <v>1</v>
      </c>
      <c r="F11" s="9" t="s">
        <v>406</v>
      </c>
      <c r="G11" s="8">
        <v>1</v>
      </c>
      <c r="H11" s="2">
        <v>51000</v>
      </c>
      <c r="I11" s="3">
        <v>51000</v>
      </c>
      <c r="J11" s="3"/>
      <c r="K11" s="3">
        <v>51000</v>
      </c>
      <c r="L11" s="9"/>
    </row>
    <row r="12" spans="1:12" ht="24" customHeight="1">
      <c r="A12" s="8">
        <v>5</v>
      </c>
      <c r="B12" s="8" t="s">
        <v>374</v>
      </c>
      <c r="C12" s="69" t="s">
        <v>655</v>
      </c>
      <c r="D12" s="70" t="s">
        <v>216</v>
      </c>
      <c r="E12" s="8">
        <v>1</v>
      </c>
      <c r="F12" s="9" t="s">
        <v>656</v>
      </c>
      <c r="G12" s="8">
        <v>1</v>
      </c>
      <c r="H12" s="2">
        <v>55000</v>
      </c>
      <c r="I12" s="3">
        <v>55000</v>
      </c>
      <c r="J12" s="3"/>
      <c r="K12" s="3">
        <v>55000</v>
      </c>
      <c r="L12" s="9"/>
    </row>
    <row r="13" spans="1:12" ht="24" customHeight="1">
      <c r="A13" s="8">
        <v>6</v>
      </c>
      <c r="B13" s="8" t="s">
        <v>375</v>
      </c>
      <c r="C13" s="69" t="s">
        <v>657</v>
      </c>
      <c r="D13" s="70" t="s">
        <v>254</v>
      </c>
      <c r="E13" s="8">
        <v>1</v>
      </c>
      <c r="F13" s="9" t="s">
        <v>656</v>
      </c>
      <c r="G13" s="8">
        <v>1</v>
      </c>
      <c r="H13" s="2">
        <v>55000</v>
      </c>
      <c r="I13" s="3">
        <v>55000</v>
      </c>
      <c r="J13" s="3"/>
      <c r="K13" s="3">
        <v>55000</v>
      </c>
      <c r="L13" s="9"/>
    </row>
    <row r="14" spans="1:12" ht="24" customHeight="1">
      <c r="A14" s="8">
        <v>7</v>
      </c>
      <c r="B14" s="8" t="s">
        <v>376</v>
      </c>
      <c r="C14" s="69" t="s">
        <v>242</v>
      </c>
      <c r="D14" s="70" t="s">
        <v>88</v>
      </c>
      <c r="E14" s="8">
        <v>1</v>
      </c>
      <c r="F14" s="9" t="s">
        <v>656</v>
      </c>
      <c r="G14" s="8">
        <v>1</v>
      </c>
      <c r="H14" s="2">
        <v>55000</v>
      </c>
      <c r="I14" s="3">
        <v>55000</v>
      </c>
      <c r="J14" s="3"/>
      <c r="K14" s="3">
        <v>55000</v>
      </c>
      <c r="L14" s="9"/>
    </row>
    <row r="15" spans="1:12" ht="24" customHeight="1">
      <c r="A15" s="8">
        <v>8</v>
      </c>
      <c r="B15" s="8" t="s">
        <v>381</v>
      </c>
      <c r="C15" s="69" t="s">
        <v>311</v>
      </c>
      <c r="D15" s="70" t="s">
        <v>248</v>
      </c>
      <c r="E15" s="8">
        <v>1</v>
      </c>
      <c r="F15" s="9" t="s">
        <v>662</v>
      </c>
      <c r="G15" s="8">
        <v>1</v>
      </c>
      <c r="H15" s="2">
        <v>51000</v>
      </c>
      <c r="I15" s="3">
        <v>51000</v>
      </c>
      <c r="J15" s="3"/>
      <c r="K15" s="3">
        <v>51000</v>
      </c>
      <c r="L15" s="9"/>
    </row>
    <row r="16" spans="1:12" ht="24" customHeight="1">
      <c r="A16" s="8">
        <v>9</v>
      </c>
      <c r="B16" s="8" t="s">
        <v>382</v>
      </c>
      <c r="C16" s="69" t="s">
        <v>663</v>
      </c>
      <c r="D16" s="70" t="s">
        <v>200</v>
      </c>
      <c r="E16" s="8">
        <v>1</v>
      </c>
      <c r="F16" s="9" t="s">
        <v>662</v>
      </c>
      <c r="G16" s="8">
        <v>1</v>
      </c>
      <c r="H16" s="2">
        <v>55000</v>
      </c>
      <c r="I16" s="3">
        <v>55000</v>
      </c>
      <c r="J16" s="3"/>
      <c r="K16" s="3">
        <v>55000</v>
      </c>
      <c r="L16" s="9"/>
    </row>
    <row r="17" spans="1:12" ht="24" customHeight="1">
      <c r="A17" s="8">
        <v>10</v>
      </c>
      <c r="B17" s="8" t="s">
        <v>377</v>
      </c>
      <c r="C17" s="69" t="s">
        <v>658</v>
      </c>
      <c r="D17" s="70" t="s">
        <v>659</v>
      </c>
      <c r="E17" s="8">
        <v>1</v>
      </c>
      <c r="F17" s="9" t="s">
        <v>660</v>
      </c>
      <c r="G17" s="8">
        <v>1</v>
      </c>
      <c r="H17" s="2">
        <v>65000</v>
      </c>
      <c r="I17" s="3">
        <v>65000</v>
      </c>
      <c r="J17" s="3"/>
      <c r="K17" s="3">
        <v>65000</v>
      </c>
      <c r="L17" s="9"/>
    </row>
    <row r="18" spans="1:12" ht="24" customHeight="1">
      <c r="A18" s="8">
        <v>11</v>
      </c>
      <c r="B18" s="8" t="s">
        <v>378</v>
      </c>
      <c r="C18" s="69" t="s">
        <v>661</v>
      </c>
      <c r="D18" s="70" t="s">
        <v>92</v>
      </c>
      <c r="E18" s="8">
        <v>1</v>
      </c>
      <c r="F18" s="9" t="s">
        <v>660</v>
      </c>
      <c r="G18" s="8">
        <v>1</v>
      </c>
      <c r="H18" s="2">
        <v>51000</v>
      </c>
      <c r="I18" s="3">
        <v>51000</v>
      </c>
      <c r="J18" s="3"/>
      <c r="K18" s="3">
        <v>51000</v>
      </c>
      <c r="L18" s="9"/>
    </row>
    <row r="19" spans="1:12" ht="24" customHeight="1">
      <c r="A19" s="8">
        <v>12</v>
      </c>
      <c r="B19" s="8" t="s">
        <v>379</v>
      </c>
      <c r="C19" s="69" t="s">
        <v>249</v>
      </c>
      <c r="D19" s="70" t="s">
        <v>331</v>
      </c>
      <c r="E19" s="8">
        <v>1</v>
      </c>
      <c r="F19" s="9" t="s">
        <v>660</v>
      </c>
      <c r="G19" s="8">
        <v>1</v>
      </c>
      <c r="H19" s="2">
        <v>51000</v>
      </c>
      <c r="I19" s="3">
        <v>51000</v>
      </c>
      <c r="J19" s="3"/>
      <c r="K19" s="3">
        <v>51000</v>
      </c>
      <c r="L19" s="9"/>
    </row>
    <row r="20" spans="1:12" ht="24" customHeight="1">
      <c r="A20" s="8">
        <v>13</v>
      </c>
      <c r="B20" s="8" t="s">
        <v>380</v>
      </c>
      <c r="C20" s="69" t="s">
        <v>91</v>
      </c>
      <c r="D20" s="70" t="s">
        <v>659</v>
      </c>
      <c r="E20" s="8">
        <v>1</v>
      </c>
      <c r="F20" s="9" t="s">
        <v>660</v>
      </c>
      <c r="G20" s="8">
        <v>1</v>
      </c>
      <c r="H20" s="2">
        <v>51000</v>
      </c>
      <c r="I20" s="3">
        <v>51000</v>
      </c>
      <c r="J20" s="3"/>
      <c r="K20" s="3">
        <v>51000</v>
      </c>
      <c r="L20" s="9"/>
    </row>
    <row r="21" spans="1:12" ht="24" customHeight="1">
      <c r="A21" s="8">
        <v>14</v>
      </c>
      <c r="B21" s="8" t="s">
        <v>370</v>
      </c>
      <c r="C21" s="69" t="s">
        <v>652</v>
      </c>
      <c r="D21" s="70" t="s">
        <v>255</v>
      </c>
      <c r="E21" s="8">
        <v>1</v>
      </c>
      <c r="F21" s="9" t="s">
        <v>407</v>
      </c>
      <c r="G21" s="8">
        <v>1</v>
      </c>
      <c r="H21" s="2">
        <v>51000</v>
      </c>
      <c r="I21" s="3">
        <v>51000</v>
      </c>
      <c r="J21" s="3"/>
      <c r="K21" s="3">
        <v>51000</v>
      </c>
      <c r="L21" s="9"/>
    </row>
    <row r="22" spans="1:12" ht="24" customHeight="1">
      <c r="A22" s="8">
        <v>15</v>
      </c>
      <c r="B22" s="8" t="s">
        <v>371</v>
      </c>
      <c r="C22" s="69" t="s">
        <v>198</v>
      </c>
      <c r="D22" s="70" t="s">
        <v>653</v>
      </c>
      <c r="E22" s="8">
        <v>1</v>
      </c>
      <c r="F22" s="9" t="s">
        <v>407</v>
      </c>
      <c r="G22" s="8">
        <v>1</v>
      </c>
      <c r="H22" s="2">
        <v>51000</v>
      </c>
      <c r="I22" s="3">
        <v>51000</v>
      </c>
      <c r="J22" s="3"/>
      <c r="K22" s="3">
        <v>51000</v>
      </c>
      <c r="L22" s="9"/>
    </row>
    <row r="23" spans="1:12" ht="24" customHeight="1">
      <c r="A23" s="8">
        <v>16</v>
      </c>
      <c r="B23" s="8" t="s">
        <v>372</v>
      </c>
      <c r="C23" s="69" t="s">
        <v>654</v>
      </c>
      <c r="D23" s="70" t="s">
        <v>261</v>
      </c>
      <c r="E23" s="8">
        <v>1</v>
      </c>
      <c r="F23" s="9" t="s">
        <v>407</v>
      </c>
      <c r="G23" s="8">
        <v>1</v>
      </c>
      <c r="H23" s="2">
        <v>51000</v>
      </c>
      <c r="I23" s="3">
        <v>51000</v>
      </c>
      <c r="J23" s="3"/>
      <c r="K23" s="3">
        <v>51000</v>
      </c>
      <c r="L23" s="9"/>
    </row>
    <row r="24" spans="1:12" ht="24" customHeight="1">
      <c r="A24" s="8">
        <v>17</v>
      </c>
      <c r="B24" s="8" t="s">
        <v>373</v>
      </c>
      <c r="C24" s="69" t="s">
        <v>655</v>
      </c>
      <c r="D24" s="70" t="s">
        <v>5</v>
      </c>
      <c r="E24" s="8">
        <v>1</v>
      </c>
      <c r="F24" s="9" t="s">
        <v>407</v>
      </c>
      <c r="G24" s="8">
        <v>1</v>
      </c>
      <c r="H24" s="2">
        <v>51000</v>
      </c>
      <c r="I24" s="3">
        <v>51000</v>
      </c>
      <c r="J24" s="3"/>
      <c r="K24" s="3">
        <v>51000</v>
      </c>
      <c r="L24" s="9"/>
    </row>
    <row r="25" spans="1:12" ht="24" customHeight="1">
      <c r="A25" s="8">
        <v>18</v>
      </c>
      <c r="B25" s="8" t="s">
        <v>360</v>
      </c>
      <c r="C25" s="69" t="s">
        <v>218</v>
      </c>
      <c r="D25" s="70" t="s">
        <v>222</v>
      </c>
      <c r="E25" s="8">
        <v>1</v>
      </c>
      <c r="F25" s="9" t="s">
        <v>640</v>
      </c>
      <c r="G25" s="8">
        <v>2</v>
      </c>
      <c r="H25" s="2">
        <v>51000</v>
      </c>
      <c r="I25" s="3">
        <v>102000</v>
      </c>
      <c r="J25" s="3"/>
      <c r="K25" s="3">
        <v>102000</v>
      </c>
      <c r="L25" s="9"/>
    </row>
    <row r="26" spans="1:12" ht="24" customHeight="1">
      <c r="A26" s="8">
        <v>19</v>
      </c>
      <c r="B26" s="8" t="s">
        <v>361</v>
      </c>
      <c r="C26" s="69" t="s">
        <v>641</v>
      </c>
      <c r="D26" s="70" t="s">
        <v>89</v>
      </c>
      <c r="E26" s="8">
        <v>1</v>
      </c>
      <c r="F26" s="9" t="s">
        <v>640</v>
      </c>
      <c r="G26" s="8">
        <v>2</v>
      </c>
      <c r="H26" s="2">
        <v>51000</v>
      </c>
      <c r="I26" s="3">
        <v>102000</v>
      </c>
      <c r="J26" s="3"/>
      <c r="K26" s="3">
        <v>102000</v>
      </c>
      <c r="L26" s="9"/>
    </row>
    <row r="27" spans="1:12" ht="24" customHeight="1">
      <c r="A27" s="8">
        <v>20</v>
      </c>
      <c r="B27" s="8" t="s">
        <v>362</v>
      </c>
      <c r="C27" s="69" t="s">
        <v>642</v>
      </c>
      <c r="D27" s="70" t="s">
        <v>90</v>
      </c>
      <c r="E27" s="8">
        <v>1</v>
      </c>
      <c r="F27" s="9" t="s">
        <v>640</v>
      </c>
      <c r="G27" s="8">
        <v>2</v>
      </c>
      <c r="H27" s="2">
        <v>51000</v>
      </c>
      <c r="I27" s="3">
        <v>102000</v>
      </c>
      <c r="J27" s="3"/>
      <c r="K27" s="3">
        <v>102000</v>
      </c>
      <c r="L27" s="9"/>
    </row>
    <row r="28" spans="1:12" ht="24" customHeight="1">
      <c r="A28" s="8">
        <v>21</v>
      </c>
      <c r="B28" s="8" t="s">
        <v>363</v>
      </c>
      <c r="C28" s="69" t="s">
        <v>643</v>
      </c>
      <c r="D28" s="70" t="s">
        <v>644</v>
      </c>
      <c r="E28" s="8">
        <v>1</v>
      </c>
      <c r="F28" s="9" t="s">
        <v>640</v>
      </c>
      <c r="G28" s="8">
        <v>1</v>
      </c>
      <c r="H28" s="2">
        <v>51000</v>
      </c>
      <c r="I28" s="3">
        <v>51000</v>
      </c>
      <c r="J28" s="3"/>
      <c r="K28" s="3">
        <v>51000</v>
      </c>
      <c r="L28" s="9"/>
    </row>
    <row r="29" spans="1:12" ht="24" customHeight="1">
      <c r="A29" s="8">
        <v>22</v>
      </c>
      <c r="B29" s="8" t="s">
        <v>364</v>
      </c>
      <c r="C29" s="69" t="s">
        <v>645</v>
      </c>
      <c r="D29" s="70" t="s">
        <v>646</v>
      </c>
      <c r="E29" s="8">
        <v>1</v>
      </c>
      <c r="F29" s="9" t="s">
        <v>640</v>
      </c>
      <c r="G29" s="8">
        <v>2</v>
      </c>
      <c r="H29" s="2">
        <v>51000</v>
      </c>
      <c r="I29" s="3">
        <v>102000</v>
      </c>
      <c r="J29" s="3"/>
      <c r="K29" s="3">
        <v>102000</v>
      </c>
      <c r="L29" s="9"/>
    </row>
    <row r="30" spans="1:12" ht="24" customHeight="1">
      <c r="A30" s="8">
        <v>23</v>
      </c>
      <c r="B30" s="8" t="s">
        <v>365</v>
      </c>
      <c r="C30" s="69" t="s">
        <v>91</v>
      </c>
      <c r="D30" s="70" t="s">
        <v>212</v>
      </c>
      <c r="E30" s="8">
        <v>1</v>
      </c>
      <c r="F30" s="9" t="s">
        <v>640</v>
      </c>
      <c r="G30" s="8">
        <v>1</v>
      </c>
      <c r="H30" s="2">
        <v>51000</v>
      </c>
      <c r="I30" s="3">
        <v>51000</v>
      </c>
      <c r="J30" s="3"/>
      <c r="K30" s="3">
        <v>51000</v>
      </c>
      <c r="L30" s="9"/>
    </row>
    <row r="31" spans="1:12" ht="24" customHeight="1">
      <c r="A31" s="8">
        <v>24</v>
      </c>
      <c r="B31" s="8" t="s">
        <v>101</v>
      </c>
      <c r="C31" s="69" t="s">
        <v>91</v>
      </c>
      <c r="D31" s="70" t="s">
        <v>7</v>
      </c>
      <c r="E31" s="8">
        <v>2</v>
      </c>
      <c r="F31" s="9" t="s">
        <v>177</v>
      </c>
      <c r="G31" s="8">
        <v>2</v>
      </c>
      <c r="H31" s="2">
        <v>51000</v>
      </c>
      <c r="I31" s="3">
        <v>102000</v>
      </c>
      <c r="J31" s="3"/>
      <c r="K31" s="3">
        <v>102000</v>
      </c>
      <c r="L31" s="9"/>
    </row>
    <row r="32" spans="1:12" ht="24" customHeight="1">
      <c r="A32" s="8">
        <v>25</v>
      </c>
      <c r="B32" s="8" t="s">
        <v>102</v>
      </c>
      <c r="C32" s="69" t="s">
        <v>178</v>
      </c>
      <c r="D32" s="70" t="s">
        <v>179</v>
      </c>
      <c r="E32" s="8">
        <v>2</v>
      </c>
      <c r="F32" s="9" t="s">
        <v>177</v>
      </c>
      <c r="G32" s="8">
        <v>2</v>
      </c>
      <c r="H32" s="2">
        <v>51000</v>
      </c>
      <c r="I32" s="3">
        <v>102000</v>
      </c>
      <c r="J32" s="3"/>
      <c r="K32" s="3">
        <v>102000</v>
      </c>
      <c r="L32" s="9"/>
    </row>
    <row r="33" spans="1:12" ht="24" customHeight="1">
      <c r="A33" s="8">
        <v>26</v>
      </c>
      <c r="B33" s="8" t="s">
        <v>103</v>
      </c>
      <c r="C33" s="69" t="s">
        <v>180</v>
      </c>
      <c r="D33" s="70" t="s">
        <v>181</v>
      </c>
      <c r="E33" s="8">
        <v>2</v>
      </c>
      <c r="F33" s="9" t="s">
        <v>182</v>
      </c>
      <c r="G33" s="8">
        <v>2</v>
      </c>
      <c r="H33" s="2">
        <v>55000</v>
      </c>
      <c r="I33" s="3">
        <v>110000</v>
      </c>
      <c r="J33" s="3"/>
      <c r="K33" s="3">
        <v>110000</v>
      </c>
      <c r="L33" s="9"/>
    </row>
    <row r="34" spans="1:12" ht="24" customHeight="1">
      <c r="A34" s="8">
        <v>27</v>
      </c>
      <c r="B34" s="8" t="s">
        <v>104</v>
      </c>
      <c r="C34" s="69" t="s">
        <v>183</v>
      </c>
      <c r="D34" s="70" t="s">
        <v>184</v>
      </c>
      <c r="E34" s="8">
        <v>2</v>
      </c>
      <c r="F34" s="9" t="s">
        <v>182</v>
      </c>
      <c r="G34" s="8">
        <v>2</v>
      </c>
      <c r="H34" s="2">
        <v>55000</v>
      </c>
      <c r="I34" s="3">
        <v>110000</v>
      </c>
      <c r="J34" s="3"/>
      <c r="K34" s="3">
        <v>110000</v>
      </c>
      <c r="L34" s="9"/>
    </row>
    <row r="35" spans="1:12" ht="24" customHeight="1">
      <c r="A35" s="8">
        <v>28</v>
      </c>
      <c r="B35" s="8" t="s">
        <v>105</v>
      </c>
      <c r="C35" s="69" t="s">
        <v>185</v>
      </c>
      <c r="D35" s="70" t="s">
        <v>186</v>
      </c>
      <c r="E35" s="8">
        <v>2</v>
      </c>
      <c r="F35" s="9" t="s">
        <v>182</v>
      </c>
      <c r="G35" s="8">
        <v>1</v>
      </c>
      <c r="H35" s="2">
        <v>55000</v>
      </c>
      <c r="I35" s="3">
        <v>55000</v>
      </c>
      <c r="J35" s="3"/>
      <c r="K35" s="3">
        <v>55000</v>
      </c>
      <c r="L35" s="9"/>
    </row>
    <row r="36" spans="1:12" ht="24" customHeight="1">
      <c r="A36" s="8">
        <v>29</v>
      </c>
      <c r="B36" s="8" t="s">
        <v>106</v>
      </c>
      <c r="C36" s="69" t="s">
        <v>187</v>
      </c>
      <c r="D36" s="70" t="s">
        <v>188</v>
      </c>
      <c r="E36" s="8">
        <v>2</v>
      </c>
      <c r="F36" s="9" t="s">
        <v>182</v>
      </c>
      <c r="G36" s="8">
        <v>1</v>
      </c>
      <c r="H36" s="2">
        <v>65000</v>
      </c>
      <c r="I36" s="3">
        <v>65000</v>
      </c>
      <c r="J36" s="3"/>
      <c r="K36" s="3">
        <v>65000</v>
      </c>
      <c r="L36" s="9"/>
    </row>
    <row r="37" spans="1:12" ht="24" customHeight="1">
      <c r="A37" s="8">
        <v>30</v>
      </c>
      <c r="B37" s="8" t="s">
        <v>107</v>
      </c>
      <c r="C37" s="69" t="s">
        <v>192</v>
      </c>
      <c r="D37" s="70" t="s">
        <v>88</v>
      </c>
      <c r="E37" s="8">
        <v>2</v>
      </c>
      <c r="F37" s="9" t="s">
        <v>193</v>
      </c>
      <c r="G37" s="8">
        <v>2</v>
      </c>
      <c r="H37" s="2">
        <v>65000</v>
      </c>
      <c r="I37" s="3">
        <v>130000</v>
      </c>
      <c r="J37" s="3"/>
      <c r="K37" s="3">
        <v>130000</v>
      </c>
      <c r="L37" s="9"/>
    </row>
    <row r="38" spans="1:12" ht="24" customHeight="1">
      <c r="A38" s="8">
        <v>31</v>
      </c>
      <c r="B38" s="8" t="s">
        <v>109</v>
      </c>
      <c r="C38" s="69" t="s">
        <v>196</v>
      </c>
      <c r="D38" s="70" t="s">
        <v>197</v>
      </c>
      <c r="E38" s="8">
        <v>2</v>
      </c>
      <c r="F38" s="9" t="s">
        <v>193</v>
      </c>
      <c r="G38" s="8">
        <v>1</v>
      </c>
      <c r="H38" s="2">
        <v>51000</v>
      </c>
      <c r="I38" s="3">
        <v>51000</v>
      </c>
      <c r="J38" s="3"/>
      <c r="K38" s="3">
        <v>51000</v>
      </c>
      <c r="L38" s="9"/>
    </row>
    <row r="39" spans="1:12" ht="24" customHeight="1">
      <c r="A39" s="8">
        <v>32</v>
      </c>
      <c r="B39" s="8" t="s">
        <v>108</v>
      </c>
      <c r="C39" s="69" t="s">
        <v>194</v>
      </c>
      <c r="D39" s="70" t="s">
        <v>195</v>
      </c>
      <c r="E39" s="8">
        <v>2</v>
      </c>
      <c r="F39" s="9" t="s">
        <v>193</v>
      </c>
      <c r="G39" s="8">
        <v>1</v>
      </c>
      <c r="H39" s="2">
        <v>51000</v>
      </c>
      <c r="I39" s="3">
        <v>51000</v>
      </c>
      <c r="J39" s="3"/>
      <c r="K39" s="3">
        <v>51000</v>
      </c>
      <c r="L39" s="9"/>
    </row>
    <row r="40" spans="1:12" ht="24" customHeight="1">
      <c r="A40" s="8">
        <v>33</v>
      </c>
      <c r="B40" s="80" t="s">
        <v>733</v>
      </c>
      <c r="C40" s="81" t="s">
        <v>306</v>
      </c>
      <c r="D40" s="82" t="s">
        <v>695</v>
      </c>
      <c r="E40" s="80">
        <v>3</v>
      </c>
      <c r="F40" s="83" t="s">
        <v>783</v>
      </c>
      <c r="G40" s="8">
        <v>2</v>
      </c>
      <c r="H40" s="2">
        <v>51000</v>
      </c>
      <c r="I40" s="3">
        <v>102000</v>
      </c>
      <c r="J40" s="3"/>
      <c r="K40" s="3">
        <v>102000</v>
      </c>
      <c r="L40" s="9"/>
    </row>
    <row r="41" spans="1:12" ht="24" customHeight="1">
      <c r="A41" s="8">
        <v>34</v>
      </c>
      <c r="B41" s="80" t="s">
        <v>735</v>
      </c>
      <c r="C41" s="81" t="s">
        <v>91</v>
      </c>
      <c r="D41" s="82" t="s">
        <v>199</v>
      </c>
      <c r="E41" s="80">
        <v>3</v>
      </c>
      <c r="F41" s="83" t="s">
        <v>783</v>
      </c>
      <c r="G41" s="8">
        <v>2</v>
      </c>
      <c r="H41" s="2">
        <v>55000</v>
      </c>
      <c r="I41" s="3">
        <v>110000</v>
      </c>
      <c r="J41" s="3"/>
      <c r="K41" s="3">
        <v>110000</v>
      </c>
      <c r="L41" s="9"/>
    </row>
    <row r="42" spans="1:12" ht="24" customHeight="1">
      <c r="A42" s="8">
        <v>35</v>
      </c>
      <c r="B42" s="80" t="s">
        <v>736</v>
      </c>
      <c r="C42" s="81" t="s">
        <v>784</v>
      </c>
      <c r="D42" s="82" t="s">
        <v>317</v>
      </c>
      <c r="E42" s="80">
        <v>3</v>
      </c>
      <c r="F42" s="83" t="s">
        <v>783</v>
      </c>
      <c r="G42" s="8">
        <v>2</v>
      </c>
      <c r="H42" s="2">
        <v>51000</v>
      </c>
      <c r="I42" s="3">
        <v>102000</v>
      </c>
      <c r="J42" s="3"/>
      <c r="K42" s="3">
        <v>102000</v>
      </c>
      <c r="L42" s="9"/>
    </row>
    <row r="43" spans="1:12" ht="24" customHeight="1">
      <c r="A43" s="8">
        <v>36</v>
      </c>
      <c r="B43" s="80" t="s">
        <v>738</v>
      </c>
      <c r="C43" s="81" t="s">
        <v>730</v>
      </c>
      <c r="D43" s="82" t="s">
        <v>653</v>
      </c>
      <c r="E43" s="80">
        <v>3</v>
      </c>
      <c r="F43" s="83" t="s">
        <v>783</v>
      </c>
      <c r="G43" s="8">
        <v>2</v>
      </c>
      <c r="H43" s="2">
        <v>51000</v>
      </c>
      <c r="I43" s="3">
        <v>102000</v>
      </c>
      <c r="J43" s="3"/>
      <c r="K43" s="3">
        <v>102000</v>
      </c>
      <c r="L43" s="9"/>
    </row>
    <row r="44" spans="1:12" ht="24" customHeight="1">
      <c r="A44" s="8">
        <v>37</v>
      </c>
      <c r="B44" s="80" t="s">
        <v>740</v>
      </c>
      <c r="C44" s="81" t="s">
        <v>785</v>
      </c>
      <c r="D44" s="82" t="s">
        <v>255</v>
      </c>
      <c r="E44" s="80">
        <v>3</v>
      </c>
      <c r="F44" s="83" t="s">
        <v>786</v>
      </c>
      <c r="G44" s="8">
        <v>3</v>
      </c>
      <c r="H44" s="2">
        <v>51000</v>
      </c>
      <c r="I44" s="3">
        <v>153000</v>
      </c>
      <c r="J44" s="3"/>
      <c r="K44" s="3">
        <v>153000</v>
      </c>
      <c r="L44" s="9"/>
    </row>
    <row r="45" spans="1:12" ht="24" customHeight="1">
      <c r="A45" s="8">
        <v>38</v>
      </c>
      <c r="B45" s="80" t="s">
        <v>742</v>
      </c>
      <c r="C45" s="81" t="s">
        <v>93</v>
      </c>
      <c r="D45" s="82" t="s">
        <v>787</v>
      </c>
      <c r="E45" s="80">
        <v>3</v>
      </c>
      <c r="F45" s="83" t="s">
        <v>786</v>
      </c>
      <c r="G45" s="8">
        <v>3</v>
      </c>
      <c r="H45" s="2">
        <v>51000</v>
      </c>
      <c r="I45" s="3">
        <v>153000</v>
      </c>
      <c r="J45" s="3"/>
      <c r="K45" s="3">
        <v>153000</v>
      </c>
      <c r="L45" s="9"/>
    </row>
    <row r="46" spans="1:12" ht="24" customHeight="1">
      <c r="A46" s="8">
        <v>39</v>
      </c>
      <c r="B46" s="80" t="s">
        <v>744</v>
      </c>
      <c r="C46" s="81" t="s">
        <v>788</v>
      </c>
      <c r="D46" s="82" t="s">
        <v>289</v>
      </c>
      <c r="E46" s="80">
        <v>3</v>
      </c>
      <c r="F46" s="83" t="s">
        <v>786</v>
      </c>
      <c r="G46" s="8">
        <v>3</v>
      </c>
      <c r="H46" s="2">
        <v>51000</v>
      </c>
      <c r="I46" s="3">
        <v>153000</v>
      </c>
      <c r="J46" s="3"/>
      <c r="K46" s="3">
        <v>153000</v>
      </c>
      <c r="L46" s="9"/>
    </row>
    <row r="47" spans="1:12" ht="24" customHeight="1">
      <c r="A47" s="8">
        <v>40</v>
      </c>
      <c r="B47" s="80" t="s">
        <v>746</v>
      </c>
      <c r="C47" s="81" t="s">
        <v>789</v>
      </c>
      <c r="D47" s="82" t="s">
        <v>89</v>
      </c>
      <c r="E47" s="80">
        <v>3</v>
      </c>
      <c r="F47" s="83" t="s">
        <v>786</v>
      </c>
      <c r="G47" s="8">
        <v>3</v>
      </c>
      <c r="H47" s="2">
        <v>55000</v>
      </c>
      <c r="I47" s="3">
        <v>165000</v>
      </c>
      <c r="J47" s="3"/>
      <c r="K47" s="3">
        <v>165000</v>
      </c>
      <c r="L47" s="9"/>
    </row>
    <row r="48" spans="1:12" ht="24" customHeight="1">
      <c r="A48" s="8">
        <v>41</v>
      </c>
      <c r="B48" s="80" t="s">
        <v>748</v>
      </c>
      <c r="C48" s="81" t="s">
        <v>790</v>
      </c>
      <c r="D48" s="82" t="s">
        <v>791</v>
      </c>
      <c r="E48" s="80">
        <v>3</v>
      </c>
      <c r="F48" s="83" t="s">
        <v>792</v>
      </c>
      <c r="G48" s="8">
        <v>3</v>
      </c>
      <c r="H48" s="2">
        <v>55000</v>
      </c>
      <c r="I48" s="3">
        <v>165000</v>
      </c>
      <c r="J48" s="3"/>
      <c r="K48" s="3">
        <v>165000</v>
      </c>
      <c r="L48" s="9"/>
    </row>
    <row r="49" spans="1:12" ht="24" customHeight="1">
      <c r="A49" s="8">
        <v>42</v>
      </c>
      <c r="B49" s="80" t="s">
        <v>750</v>
      </c>
      <c r="C49" s="81" t="s">
        <v>1</v>
      </c>
      <c r="D49" s="82" t="s">
        <v>793</v>
      </c>
      <c r="E49" s="80">
        <v>3</v>
      </c>
      <c r="F49" s="83" t="s">
        <v>792</v>
      </c>
      <c r="G49" s="8">
        <v>3</v>
      </c>
      <c r="H49" s="2">
        <v>55000</v>
      </c>
      <c r="I49" s="3">
        <v>165000</v>
      </c>
      <c r="J49" s="3"/>
      <c r="K49" s="3">
        <v>165000</v>
      </c>
      <c r="L49" s="9"/>
    </row>
    <row r="50" spans="1:12" ht="24" customHeight="1">
      <c r="A50" s="8">
        <v>43</v>
      </c>
      <c r="B50" s="80" t="s">
        <v>752</v>
      </c>
      <c r="C50" s="81" t="s">
        <v>794</v>
      </c>
      <c r="D50" s="82" t="s">
        <v>289</v>
      </c>
      <c r="E50" s="80">
        <v>3</v>
      </c>
      <c r="F50" s="83" t="s">
        <v>792</v>
      </c>
      <c r="G50" s="8">
        <v>3</v>
      </c>
      <c r="H50" s="2">
        <v>55000</v>
      </c>
      <c r="I50" s="3">
        <v>165000</v>
      </c>
      <c r="J50" s="3"/>
      <c r="K50" s="3">
        <v>165000</v>
      </c>
      <c r="L50" s="9"/>
    </row>
    <row r="51" spans="1:12" ht="24" customHeight="1">
      <c r="A51" s="8">
        <v>44</v>
      </c>
      <c r="B51" s="80" t="s">
        <v>754</v>
      </c>
      <c r="C51" s="81" t="s">
        <v>795</v>
      </c>
      <c r="D51" s="82" t="s">
        <v>7</v>
      </c>
      <c r="E51" s="80">
        <v>3</v>
      </c>
      <c r="F51" s="83" t="s">
        <v>792</v>
      </c>
      <c r="G51" s="8">
        <v>3</v>
      </c>
      <c r="H51" s="2">
        <v>65000</v>
      </c>
      <c r="I51" s="3">
        <v>195000</v>
      </c>
      <c r="J51" s="3"/>
      <c r="K51" s="3">
        <v>195000</v>
      </c>
      <c r="L51" s="9"/>
    </row>
    <row r="52" spans="1:12" ht="24" customHeight="1">
      <c r="A52" s="8">
        <v>45</v>
      </c>
      <c r="B52" s="80" t="s">
        <v>756</v>
      </c>
      <c r="C52" s="81" t="s">
        <v>93</v>
      </c>
      <c r="D52" s="82" t="s">
        <v>796</v>
      </c>
      <c r="E52" s="80">
        <v>3</v>
      </c>
      <c r="F52" s="83" t="s">
        <v>797</v>
      </c>
      <c r="G52" s="8">
        <v>1</v>
      </c>
      <c r="H52" s="2">
        <v>55000</v>
      </c>
      <c r="I52" s="3">
        <v>55000</v>
      </c>
      <c r="J52" s="3"/>
      <c r="K52" s="3">
        <v>55000</v>
      </c>
      <c r="L52" s="9"/>
    </row>
    <row r="53" spans="1:12" ht="24" customHeight="1">
      <c r="A53" s="8">
        <v>46</v>
      </c>
      <c r="B53" s="80" t="s">
        <v>757</v>
      </c>
      <c r="C53" s="81" t="s">
        <v>798</v>
      </c>
      <c r="D53" s="82" t="s">
        <v>200</v>
      </c>
      <c r="E53" s="80">
        <v>3</v>
      </c>
      <c r="F53" s="83" t="s">
        <v>797</v>
      </c>
      <c r="G53" s="8">
        <v>1</v>
      </c>
      <c r="H53" s="2">
        <v>65000</v>
      </c>
      <c r="I53" s="3">
        <v>65000</v>
      </c>
      <c r="J53" s="3"/>
      <c r="K53" s="3">
        <v>65000</v>
      </c>
      <c r="L53" s="9"/>
    </row>
    <row r="54" spans="1:12" ht="24" customHeight="1">
      <c r="A54" s="8">
        <v>47</v>
      </c>
      <c r="B54" s="80" t="s">
        <v>758</v>
      </c>
      <c r="C54" s="81" t="s">
        <v>1</v>
      </c>
      <c r="D54" s="82" t="s">
        <v>189</v>
      </c>
      <c r="E54" s="80">
        <v>3</v>
      </c>
      <c r="F54" s="83" t="s">
        <v>797</v>
      </c>
      <c r="G54" s="8">
        <v>1</v>
      </c>
      <c r="H54" s="2">
        <v>55000</v>
      </c>
      <c r="I54" s="3">
        <v>55000</v>
      </c>
      <c r="J54" s="3"/>
      <c r="K54" s="3">
        <v>55000</v>
      </c>
      <c r="L54" s="9"/>
    </row>
    <row r="55" spans="1:12" ht="24" customHeight="1">
      <c r="A55" s="8">
        <v>48</v>
      </c>
      <c r="B55" s="80" t="s">
        <v>759</v>
      </c>
      <c r="C55" s="81" t="s">
        <v>799</v>
      </c>
      <c r="D55" s="82" t="s">
        <v>200</v>
      </c>
      <c r="E55" s="80">
        <v>3</v>
      </c>
      <c r="F55" s="83" t="s">
        <v>797</v>
      </c>
      <c r="G55" s="8">
        <v>1</v>
      </c>
      <c r="H55" s="2">
        <v>51000</v>
      </c>
      <c r="I55" s="3">
        <v>51000</v>
      </c>
      <c r="J55" s="3"/>
      <c r="K55" s="3">
        <v>51000</v>
      </c>
      <c r="L55" s="9"/>
    </row>
    <row r="56" spans="1:12" ht="24" customHeight="1">
      <c r="A56" s="8">
        <v>49</v>
      </c>
      <c r="B56" s="80" t="s">
        <v>760</v>
      </c>
      <c r="C56" s="81" t="s">
        <v>800</v>
      </c>
      <c r="D56" s="82" t="s">
        <v>801</v>
      </c>
      <c r="E56" s="80">
        <v>3</v>
      </c>
      <c r="F56" s="83" t="s">
        <v>797</v>
      </c>
      <c r="G56" s="8">
        <v>1</v>
      </c>
      <c r="H56" s="2">
        <v>51000</v>
      </c>
      <c r="I56" s="3">
        <v>51000</v>
      </c>
      <c r="J56" s="3"/>
      <c r="K56" s="3">
        <v>51000</v>
      </c>
      <c r="L56" s="9"/>
    </row>
    <row r="57" spans="1:12" ht="24" customHeight="1">
      <c r="A57" s="8">
        <v>50</v>
      </c>
      <c r="B57" s="80" t="s">
        <v>761</v>
      </c>
      <c r="C57" s="81" t="s">
        <v>802</v>
      </c>
      <c r="D57" s="82" t="s">
        <v>803</v>
      </c>
      <c r="E57" s="80">
        <v>3</v>
      </c>
      <c r="F57" s="83" t="s">
        <v>797</v>
      </c>
      <c r="G57" s="8">
        <v>1</v>
      </c>
      <c r="H57" s="2">
        <v>55000</v>
      </c>
      <c r="I57" s="3">
        <v>55000</v>
      </c>
      <c r="J57" s="3"/>
      <c r="K57" s="3">
        <v>55000</v>
      </c>
      <c r="L57" s="9"/>
    </row>
    <row r="58" spans="1:12" ht="24" customHeight="1">
      <c r="A58" s="8">
        <v>51</v>
      </c>
      <c r="B58" s="8" t="s">
        <v>604</v>
      </c>
      <c r="C58" s="69" t="s">
        <v>727</v>
      </c>
      <c r="D58" s="70" t="s">
        <v>200</v>
      </c>
      <c r="E58" s="8">
        <v>3</v>
      </c>
      <c r="F58" s="9" t="s">
        <v>304</v>
      </c>
      <c r="G58" s="8">
        <v>1</v>
      </c>
      <c r="H58" s="2">
        <v>65000</v>
      </c>
      <c r="I58" s="3">
        <v>65000</v>
      </c>
      <c r="J58" s="3"/>
      <c r="K58" s="3">
        <v>65000</v>
      </c>
      <c r="L58" s="9"/>
    </row>
    <row r="59" spans="1:12" ht="24" customHeight="1">
      <c r="A59" s="8">
        <v>52</v>
      </c>
      <c r="B59" s="8" t="s">
        <v>605</v>
      </c>
      <c r="C59" s="69" t="s">
        <v>728</v>
      </c>
      <c r="D59" s="70" t="s">
        <v>804</v>
      </c>
      <c r="E59" s="8">
        <v>3</v>
      </c>
      <c r="F59" s="9" t="s">
        <v>304</v>
      </c>
      <c r="G59" s="8">
        <v>1</v>
      </c>
      <c r="H59" s="2">
        <v>51000</v>
      </c>
      <c r="I59" s="3">
        <v>51000</v>
      </c>
      <c r="J59" s="3"/>
      <c r="K59" s="3">
        <v>51000</v>
      </c>
      <c r="L59" s="9"/>
    </row>
    <row r="60" spans="1:12" ht="24" customHeight="1">
      <c r="A60" s="8">
        <v>53</v>
      </c>
      <c r="B60" s="8" t="s">
        <v>606</v>
      </c>
      <c r="C60" s="69" t="s">
        <v>730</v>
      </c>
      <c r="D60" s="70" t="s">
        <v>227</v>
      </c>
      <c r="E60" s="8">
        <v>3</v>
      </c>
      <c r="F60" s="9" t="s">
        <v>304</v>
      </c>
      <c r="G60" s="8">
        <v>1</v>
      </c>
      <c r="H60" s="2">
        <v>51000</v>
      </c>
      <c r="I60" s="3">
        <v>51000</v>
      </c>
      <c r="J60" s="3"/>
      <c r="K60" s="3">
        <v>51000</v>
      </c>
      <c r="L60" s="9"/>
    </row>
    <row r="61" spans="1:12" ht="24" customHeight="1">
      <c r="A61" s="8">
        <v>54</v>
      </c>
      <c r="B61" s="8" t="s">
        <v>155</v>
      </c>
      <c r="C61" s="69" t="s">
        <v>303</v>
      </c>
      <c r="D61" s="70" t="s">
        <v>189</v>
      </c>
      <c r="E61" s="8">
        <v>3</v>
      </c>
      <c r="F61" s="9" t="s">
        <v>304</v>
      </c>
      <c r="G61" s="8">
        <v>1</v>
      </c>
      <c r="H61" s="2">
        <v>51000</v>
      </c>
      <c r="I61" s="3">
        <v>51000</v>
      </c>
      <c r="J61" s="3"/>
      <c r="K61" s="3">
        <v>51000</v>
      </c>
      <c r="L61" s="9"/>
    </row>
    <row r="62" spans="1:12" ht="24" customHeight="1">
      <c r="A62" s="8">
        <v>55</v>
      </c>
      <c r="B62" s="8" t="s">
        <v>607</v>
      </c>
      <c r="C62" s="69" t="s">
        <v>306</v>
      </c>
      <c r="D62" s="70" t="s">
        <v>201</v>
      </c>
      <c r="E62" s="8">
        <v>3</v>
      </c>
      <c r="F62" s="9" t="s">
        <v>304</v>
      </c>
      <c r="G62" s="8">
        <v>1</v>
      </c>
      <c r="H62" s="2">
        <v>55000</v>
      </c>
      <c r="I62" s="3">
        <v>55000</v>
      </c>
      <c r="J62" s="3"/>
      <c r="K62" s="3">
        <v>55000</v>
      </c>
      <c r="L62" s="9"/>
    </row>
    <row r="63" spans="1:12" ht="24" customHeight="1">
      <c r="A63" s="8">
        <v>56</v>
      </c>
      <c r="B63" s="8" t="s">
        <v>608</v>
      </c>
      <c r="C63" s="69" t="s">
        <v>254</v>
      </c>
      <c r="D63" s="70" t="s">
        <v>176</v>
      </c>
      <c r="E63" s="8">
        <v>3</v>
      </c>
      <c r="F63" s="9" t="s">
        <v>304</v>
      </c>
      <c r="G63" s="8">
        <v>1</v>
      </c>
      <c r="H63" s="2">
        <v>55000</v>
      </c>
      <c r="I63" s="3">
        <v>55000</v>
      </c>
      <c r="J63" s="3"/>
      <c r="K63" s="3">
        <v>55000</v>
      </c>
      <c r="L63" s="9"/>
    </row>
    <row r="64" spans="1:12" ht="24" customHeight="1">
      <c r="A64" s="8">
        <v>57</v>
      </c>
      <c r="B64" s="8" t="s">
        <v>156</v>
      </c>
      <c r="C64" s="69" t="s">
        <v>296</v>
      </c>
      <c r="D64" s="70" t="s">
        <v>195</v>
      </c>
      <c r="E64" s="8">
        <v>3</v>
      </c>
      <c r="F64" s="9" t="s">
        <v>309</v>
      </c>
      <c r="G64" s="8">
        <v>1</v>
      </c>
      <c r="H64" s="2">
        <v>55000</v>
      </c>
      <c r="I64" s="3">
        <v>55000</v>
      </c>
      <c r="J64" s="3"/>
      <c r="K64" s="3">
        <v>55000</v>
      </c>
      <c r="L64" s="9"/>
    </row>
    <row r="65" spans="1:12" ht="24" customHeight="1">
      <c r="A65" s="8">
        <v>58</v>
      </c>
      <c r="B65" s="8" t="s">
        <v>158</v>
      </c>
      <c r="C65" s="69" t="s">
        <v>311</v>
      </c>
      <c r="D65" s="70" t="s">
        <v>235</v>
      </c>
      <c r="E65" s="8">
        <v>3</v>
      </c>
      <c r="F65" s="9" t="s">
        <v>309</v>
      </c>
      <c r="G65" s="8">
        <v>1</v>
      </c>
      <c r="H65" s="2">
        <v>55000</v>
      </c>
      <c r="I65" s="3">
        <v>55000</v>
      </c>
      <c r="J65" s="3"/>
      <c r="K65" s="3">
        <v>55000</v>
      </c>
      <c r="L65" s="9"/>
    </row>
    <row r="66" spans="1:12" ht="24" customHeight="1">
      <c r="A66" s="8">
        <v>59</v>
      </c>
      <c r="B66" s="8" t="s">
        <v>157</v>
      </c>
      <c r="C66" s="69" t="s">
        <v>310</v>
      </c>
      <c r="D66" s="70" t="s">
        <v>5</v>
      </c>
      <c r="E66" s="8">
        <v>3</v>
      </c>
      <c r="F66" s="9" t="s">
        <v>309</v>
      </c>
      <c r="G66" s="8">
        <v>1</v>
      </c>
      <c r="H66" s="2">
        <v>51000</v>
      </c>
      <c r="I66" s="3">
        <v>51000</v>
      </c>
      <c r="J66" s="3"/>
      <c r="K66" s="3">
        <v>51000</v>
      </c>
      <c r="L66" s="9"/>
    </row>
    <row r="67" spans="1:12" ht="24" customHeight="1">
      <c r="A67" s="8">
        <v>60</v>
      </c>
      <c r="B67" s="8" t="s">
        <v>160</v>
      </c>
      <c r="C67" s="69" t="s">
        <v>318</v>
      </c>
      <c r="D67" s="70" t="s">
        <v>276</v>
      </c>
      <c r="E67" s="8">
        <v>3</v>
      </c>
      <c r="F67" s="9" t="s">
        <v>315</v>
      </c>
      <c r="G67" s="8">
        <v>1</v>
      </c>
      <c r="H67" s="2">
        <v>55000</v>
      </c>
      <c r="I67" s="3">
        <v>55000</v>
      </c>
      <c r="J67" s="3"/>
      <c r="K67" s="3">
        <v>55000</v>
      </c>
      <c r="L67" s="9"/>
    </row>
    <row r="68" spans="1:12" ht="24" customHeight="1">
      <c r="A68" s="8">
        <v>61</v>
      </c>
      <c r="B68" s="8" t="s">
        <v>161</v>
      </c>
      <c r="C68" s="69" t="s">
        <v>319</v>
      </c>
      <c r="D68" s="70" t="s">
        <v>255</v>
      </c>
      <c r="E68" s="8">
        <v>3</v>
      </c>
      <c r="F68" s="9" t="s">
        <v>315</v>
      </c>
      <c r="G68" s="8">
        <v>1</v>
      </c>
      <c r="H68" s="2">
        <v>51000</v>
      </c>
      <c r="I68" s="3">
        <v>51000</v>
      </c>
      <c r="J68" s="3"/>
      <c r="K68" s="3">
        <v>51000</v>
      </c>
      <c r="L68" s="9"/>
    </row>
    <row r="69" spans="1:12" ht="24" customHeight="1">
      <c r="A69" s="8">
        <v>62</v>
      </c>
      <c r="B69" s="8" t="s">
        <v>159</v>
      </c>
      <c r="C69" s="69" t="s">
        <v>236</v>
      </c>
      <c r="D69" s="70" t="s">
        <v>314</v>
      </c>
      <c r="E69" s="8">
        <v>3</v>
      </c>
      <c r="F69" s="9" t="s">
        <v>315</v>
      </c>
      <c r="G69" s="8">
        <v>1</v>
      </c>
      <c r="H69" s="2">
        <v>65000</v>
      </c>
      <c r="I69" s="3">
        <v>65000</v>
      </c>
      <c r="J69" s="3"/>
      <c r="K69" s="3">
        <v>65000</v>
      </c>
      <c r="L69" s="9"/>
    </row>
    <row r="70" spans="1:12" ht="24" customHeight="1">
      <c r="A70" s="8">
        <v>63</v>
      </c>
      <c r="B70" s="8" t="s">
        <v>423</v>
      </c>
      <c r="C70" s="69" t="s">
        <v>206</v>
      </c>
      <c r="D70" s="70" t="s">
        <v>664</v>
      </c>
      <c r="E70" s="8">
        <v>4</v>
      </c>
      <c r="F70" s="9" t="s">
        <v>665</v>
      </c>
      <c r="G70" s="8">
        <v>2</v>
      </c>
      <c r="H70" s="2">
        <v>55000</v>
      </c>
      <c r="I70" s="3">
        <v>110000</v>
      </c>
      <c r="J70" s="3"/>
      <c r="K70" s="3">
        <v>110000</v>
      </c>
      <c r="L70" s="9"/>
    </row>
    <row r="71" spans="1:12" ht="24" customHeight="1">
      <c r="A71" s="8">
        <v>64</v>
      </c>
      <c r="B71" s="8" t="s">
        <v>424</v>
      </c>
      <c r="C71" s="69" t="s">
        <v>666</v>
      </c>
      <c r="D71" s="70" t="s">
        <v>667</v>
      </c>
      <c r="E71" s="8">
        <v>4</v>
      </c>
      <c r="F71" s="9" t="s">
        <v>665</v>
      </c>
      <c r="G71" s="8">
        <v>2</v>
      </c>
      <c r="H71" s="2">
        <v>55000</v>
      </c>
      <c r="I71" s="3">
        <v>110000</v>
      </c>
      <c r="J71" s="3"/>
      <c r="K71" s="3">
        <v>110000</v>
      </c>
      <c r="L71" s="9"/>
    </row>
    <row r="72" spans="1:12" ht="24" customHeight="1">
      <c r="A72" s="8">
        <v>65</v>
      </c>
      <c r="B72" s="8" t="s">
        <v>639</v>
      </c>
      <c r="C72" s="69" t="s">
        <v>668</v>
      </c>
      <c r="D72" s="70" t="s">
        <v>669</v>
      </c>
      <c r="E72" s="8">
        <v>4</v>
      </c>
      <c r="F72" s="9" t="s">
        <v>665</v>
      </c>
      <c r="G72" s="8">
        <v>1</v>
      </c>
      <c r="H72" s="2">
        <v>65000</v>
      </c>
      <c r="I72" s="3">
        <v>65000</v>
      </c>
      <c r="J72" s="3"/>
      <c r="K72" s="3">
        <v>65000</v>
      </c>
      <c r="L72" s="9"/>
    </row>
    <row r="73" spans="1:12" ht="24" customHeight="1">
      <c r="A73" s="8">
        <v>66</v>
      </c>
      <c r="B73" s="8" t="s">
        <v>425</v>
      </c>
      <c r="C73" s="69" t="s">
        <v>670</v>
      </c>
      <c r="D73" s="70" t="s">
        <v>293</v>
      </c>
      <c r="E73" s="8">
        <v>4</v>
      </c>
      <c r="F73" s="9" t="s">
        <v>665</v>
      </c>
      <c r="G73" s="8">
        <v>1</v>
      </c>
      <c r="H73" s="2">
        <v>51000</v>
      </c>
      <c r="I73" s="3">
        <v>51000</v>
      </c>
      <c r="J73" s="3"/>
      <c r="K73" s="3">
        <v>51000</v>
      </c>
      <c r="L73" s="9"/>
    </row>
    <row r="74" spans="1:12" ht="24" customHeight="1">
      <c r="A74" s="8">
        <v>67</v>
      </c>
      <c r="B74" s="8" t="s">
        <v>429</v>
      </c>
      <c r="C74" s="69" t="s">
        <v>674</v>
      </c>
      <c r="D74" s="70" t="s">
        <v>248</v>
      </c>
      <c r="E74" s="8">
        <v>4</v>
      </c>
      <c r="F74" s="9" t="s">
        <v>675</v>
      </c>
      <c r="G74" s="8">
        <v>3</v>
      </c>
      <c r="H74" s="2">
        <v>51000</v>
      </c>
      <c r="I74" s="3">
        <v>153000</v>
      </c>
      <c r="J74" s="3"/>
      <c r="K74" s="3">
        <v>153000</v>
      </c>
      <c r="L74" s="9"/>
    </row>
    <row r="75" spans="1:12" ht="24" customHeight="1">
      <c r="A75" s="8">
        <v>68</v>
      </c>
      <c r="B75" s="8" t="s">
        <v>430</v>
      </c>
      <c r="C75" s="69" t="s">
        <v>676</v>
      </c>
      <c r="D75" s="70" t="s">
        <v>248</v>
      </c>
      <c r="E75" s="8">
        <v>4</v>
      </c>
      <c r="F75" s="9" t="s">
        <v>675</v>
      </c>
      <c r="G75" s="8">
        <v>2</v>
      </c>
      <c r="H75" s="2">
        <v>51000</v>
      </c>
      <c r="I75" s="3">
        <v>102000</v>
      </c>
      <c r="J75" s="3"/>
      <c r="K75" s="3">
        <v>102000</v>
      </c>
      <c r="L75" s="9"/>
    </row>
    <row r="76" spans="1:12" ht="24" customHeight="1">
      <c r="A76" s="8">
        <v>69</v>
      </c>
      <c r="B76" s="8" t="s">
        <v>431</v>
      </c>
      <c r="C76" s="69" t="s">
        <v>91</v>
      </c>
      <c r="D76" s="70" t="s">
        <v>677</v>
      </c>
      <c r="E76" s="8">
        <v>4</v>
      </c>
      <c r="F76" s="9" t="s">
        <v>675</v>
      </c>
      <c r="G76" s="8">
        <v>2</v>
      </c>
      <c r="H76" s="2">
        <v>51000</v>
      </c>
      <c r="I76" s="3">
        <v>102000</v>
      </c>
      <c r="J76" s="3"/>
      <c r="K76" s="3">
        <v>102000</v>
      </c>
      <c r="L76" s="9"/>
    </row>
    <row r="77" spans="1:12" ht="24" customHeight="1">
      <c r="A77" s="8">
        <v>70</v>
      </c>
      <c r="B77" s="8" t="s">
        <v>432</v>
      </c>
      <c r="C77" s="69" t="s">
        <v>284</v>
      </c>
      <c r="D77" s="70" t="s">
        <v>202</v>
      </c>
      <c r="E77" s="8">
        <v>4</v>
      </c>
      <c r="F77" s="9" t="s">
        <v>675</v>
      </c>
      <c r="G77" s="8">
        <v>2</v>
      </c>
      <c r="H77" s="2">
        <v>51000</v>
      </c>
      <c r="I77" s="3">
        <v>102000</v>
      </c>
      <c r="J77" s="3"/>
      <c r="K77" s="3">
        <v>102000</v>
      </c>
      <c r="L77" s="9"/>
    </row>
    <row r="78" spans="1:12" ht="24" customHeight="1">
      <c r="A78" s="8">
        <v>71</v>
      </c>
      <c r="B78" s="8" t="s">
        <v>433</v>
      </c>
      <c r="C78" s="69" t="s">
        <v>190</v>
      </c>
      <c r="D78" s="70" t="s">
        <v>0</v>
      </c>
      <c r="E78" s="8">
        <v>4</v>
      </c>
      <c r="F78" s="9" t="s">
        <v>675</v>
      </c>
      <c r="G78" s="8">
        <v>1</v>
      </c>
      <c r="H78" s="2">
        <v>51000</v>
      </c>
      <c r="I78" s="3">
        <v>51000</v>
      </c>
      <c r="J78" s="3"/>
      <c r="K78" s="3">
        <v>51000</v>
      </c>
      <c r="L78" s="9"/>
    </row>
    <row r="79" spans="1:12" ht="24" customHeight="1">
      <c r="A79" s="8">
        <v>72</v>
      </c>
      <c r="B79" s="8" t="s">
        <v>426</v>
      </c>
      <c r="C79" s="69" t="s">
        <v>671</v>
      </c>
      <c r="D79" s="70" t="s">
        <v>179</v>
      </c>
      <c r="E79" s="8">
        <v>4</v>
      </c>
      <c r="F79" s="9" t="s">
        <v>672</v>
      </c>
      <c r="G79" s="8">
        <v>1</v>
      </c>
      <c r="H79" s="2">
        <v>55000</v>
      </c>
      <c r="I79" s="3">
        <v>55000</v>
      </c>
      <c r="J79" s="3"/>
      <c r="K79" s="3">
        <v>55000</v>
      </c>
      <c r="L79" s="9"/>
    </row>
    <row r="80" spans="1:12" ht="24" customHeight="1">
      <c r="A80" s="8">
        <v>73</v>
      </c>
      <c r="B80" s="8" t="s">
        <v>427</v>
      </c>
      <c r="C80" s="69" t="s">
        <v>277</v>
      </c>
      <c r="D80" s="70" t="s">
        <v>222</v>
      </c>
      <c r="E80" s="8">
        <v>4</v>
      </c>
      <c r="F80" s="9" t="s">
        <v>672</v>
      </c>
      <c r="G80" s="8">
        <v>1</v>
      </c>
      <c r="H80" s="2">
        <v>51000</v>
      </c>
      <c r="I80" s="3">
        <v>51000</v>
      </c>
      <c r="J80" s="3"/>
      <c r="K80" s="3">
        <v>51000</v>
      </c>
      <c r="L80" s="9"/>
    </row>
    <row r="81" spans="1:12" ht="24" customHeight="1">
      <c r="A81" s="8">
        <v>74</v>
      </c>
      <c r="B81" s="8" t="s">
        <v>428</v>
      </c>
      <c r="C81" s="69" t="s">
        <v>673</v>
      </c>
      <c r="D81" s="70" t="s">
        <v>313</v>
      </c>
      <c r="E81" s="8">
        <v>4</v>
      </c>
      <c r="F81" s="9" t="s">
        <v>672</v>
      </c>
      <c r="G81" s="8">
        <v>1</v>
      </c>
      <c r="H81" s="2">
        <v>55000</v>
      </c>
      <c r="I81" s="3">
        <v>55000</v>
      </c>
      <c r="J81" s="3"/>
      <c r="K81" s="3">
        <v>55000</v>
      </c>
      <c r="L81" s="9"/>
    </row>
    <row r="82" spans="1:12" ht="24" customHeight="1">
      <c r="A82" s="8">
        <v>75</v>
      </c>
      <c r="B82" s="8" t="s">
        <v>36</v>
      </c>
      <c r="C82" s="69" t="s">
        <v>215</v>
      </c>
      <c r="D82" s="70" t="s">
        <v>216</v>
      </c>
      <c r="E82" s="8">
        <v>5</v>
      </c>
      <c r="F82" s="9" t="s">
        <v>11</v>
      </c>
      <c r="G82" s="8">
        <v>2</v>
      </c>
      <c r="H82" s="2">
        <v>55000</v>
      </c>
      <c r="I82" s="3">
        <v>110000</v>
      </c>
      <c r="J82" s="3"/>
      <c r="K82" s="3">
        <v>110000</v>
      </c>
      <c r="L82" s="9"/>
    </row>
    <row r="83" spans="1:12" ht="24" customHeight="1">
      <c r="A83" s="8">
        <v>76</v>
      </c>
      <c r="B83" s="8" t="s">
        <v>35</v>
      </c>
      <c r="C83" s="69" t="s">
        <v>1</v>
      </c>
      <c r="D83" s="70" t="s">
        <v>207</v>
      </c>
      <c r="E83" s="8">
        <v>5</v>
      </c>
      <c r="F83" s="9" t="s">
        <v>11</v>
      </c>
      <c r="G83" s="8">
        <v>2</v>
      </c>
      <c r="H83" s="2">
        <v>55000</v>
      </c>
      <c r="I83" s="3">
        <v>110000</v>
      </c>
      <c r="J83" s="3"/>
      <c r="K83" s="3">
        <v>110000</v>
      </c>
      <c r="L83" s="9"/>
    </row>
    <row r="84" spans="1:12" ht="24" customHeight="1">
      <c r="A84" s="8">
        <v>77</v>
      </c>
      <c r="B84" s="8" t="s">
        <v>38</v>
      </c>
      <c r="C84" s="69" t="s">
        <v>25</v>
      </c>
      <c r="D84" s="70" t="s">
        <v>87</v>
      </c>
      <c r="E84" s="8">
        <v>5</v>
      </c>
      <c r="F84" s="9" t="s">
        <v>11</v>
      </c>
      <c r="G84" s="8">
        <v>2</v>
      </c>
      <c r="H84" s="2">
        <v>51000</v>
      </c>
      <c r="I84" s="3">
        <v>102000</v>
      </c>
      <c r="J84" s="3"/>
      <c r="K84" s="3">
        <v>102000</v>
      </c>
      <c r="L84" s="9"/>
    </row>
    <row r="85" spans="1:12" ht="24" customHeight="1">
      <c r="A85" s="8">
        <v>78</v>
      </c>
      <c r="B85" s="8" t="s">
        <v>86</v>
      </c>
      <c r="C85" s="69" t="s">
        <v>208</v>
      </c>
      <c r="D85" s="70" t="s">
        <v>0</v>
      </c>
      <c r="E85" s="8">
        <v>5</v>
      </c>
      <c r="F85" s="9" t="s">
        <v>11</v>
      </c>
      <c r="G85" s="8">
        <v>2</v>
      </c>
      <c r="H85" s="2">
        <v>51000</v>
      </c>
      <c r="I85" s="3">
        <v>102000</v>
      </c>
      <c r="J85" s="3"/>
      <c r="K85" s="3">
        <v>102000</v>
      </c>
      <c r="L85" s="9"/>
    </row>
    <row r="86" spans="1:12" ht="24" customHeight="1">
      <c r="A86" s="8">
        <v>79</v>
      </c>
      <c r="B86" s="8" t="s">
        <v>452</v>
      </c>
      <c r="C86" s="69" t="s">
        <v>678</v>
      </c>
      <c r="D86" s="70" t="s">
        <v>88</v>
      </c>
      <c r="E86" s="8">
        <v>5</v>
      </c>
      <c r="F86" s="9" t="s">
        <v>11</v>
      </c>
      <c r="G86" s="8">
        <v>2</v>
      </c>
      <c r="H86" s="2">
        <v>51000</v>
      </c>
      <c r="I86" s="3">
        <v>102000</v>
      </c>
      <c r="J86" s="3"/>
      <c r="K86" s="3">
        <v>102000</v>
      </c>
      <c r="L86" s="9"/>
    </row>
    <row r="87" spans="1:12" ht="24" customHeight="1">
      <c r="A87" s="8">
        <v>80</v>
      </c>
      <c r="B87" s="8" t="s">
        <v>453</v>
      </c>
      <c r="C87" s="69" t="s">
        <v>679</v>
      </c>
      <c r="D87" s="70" t="s">
        <v>212</v>
      </c>
      <c r="E87" s="8">
        <v>5</v>
      </c>
      <c r="F87" s="9" t="s">
        <v>11</v>
      </c>
      <c r="G87" s="8">
        <v>2</v>
      </c>
      <c r="H87" s="2">
        <v>51000</v>
      </c>
      <c r="I87" s="3">
        <v>102000</v>
      </c>
      <c r="J87" s="3"/>
      <c r="K87" s="3">
        <v>102000</v>
      </c>
      <c r="L87" s="9"/>
    </row>
    <row r="88" spans="1:12" ht="24" customHeight="1">
      <c r="A88" s="8">
        <v>81</v>
      </c>
      <c r="B88" s="8" t="s">
        <v>110</v>
      </c>
      <c r="C88" s="69" t="s">
        <v>211</v>
      </c>
      <c r="D88" s="70" t="s">
        <v>212</v>
      </c>
      <c r="E88" s="8">
        <v>5</v>
      </c>
      <c r="F88" s="9" t="s">
        <v>11</v>
      </c>
      <c r="G88" s="8">
        <v>1</v>
      </c>
      <c r="H88" s="2">
        <v>51000</v>
      </c>
      <c r="I88" s="3">
        <v>51000</v>
      </c>
      <c r="J88" s="3"/>
      <c r="K88" s="3">
        <v>51000</v>
      </c>
      <c r="L88" s="9"/>
    </row>
    <row r="89" spans="1:12" ht="24" customHeight="1">
      <c r="A89" s="8">
        <v>82</v>
      </c>
      <c r="B89" s="8" t="s">
        <v>81</v>
      </c>
      <c r="C89" s="69" t="s">
        <v>214</v>
      </c>
      <c r="D89" s="70" t="s">
        <v>2</v>
      </c>
      <c r="E89" s="8">
        <v>5</v>
      </c>
      <c r="F89" s="9" t="s">
        <v>11</v>
      </c>
      <c r="G89" s="8">
        <v>2</v>
      </c>
      <c r="H89" s="2">
        <v>51000</v>
      </c>
      <c r="I89" s="3">
        <v>102000</v>
      </c>
      <c r="J89" s="3"/>
      <c r="K89" s="3">
        <v>102000</v>
      </c>
      <c r="L89" s="9"/>
    </row>
    <row r="90" spans="1:12" ht="24" customHeight="1">
      <c r="A90" s="8">
        <v>83</v>
      </c>
      <c r="B90" s="8" t="s">
        <v>97</v>
      </c>
      <c r="C90" s="69" t="s">
        <v>209</v>
      </c>
      <c r="D90" s="70" t="s">
        <v>210</v>
      </c>
      <c r="E90" s="8">
        <v>5</v>
      </c>
      <c r="F90" s="9" t="s">
        <v>11</v>
      </c>
      <c r="G90" s="8">
        <v>1</v>
      </c>
      <c r="H90" s="2">
        <v>51000</v>
      </c>
      <c r="I90" s="3">
        <v>51000</v>
      </c>
      <c r="J90" s="3"/>
      <c r="K90" s="3">
        <v>51000</v>
      </c>
      <c r="L90" s="9"/>
    </row>
    <row r="91" spans="1:12" ht="24" customHeight="1">
      <c r="A91" s="8">
        <v>84</v>
      </c>
      <c r="B91" s="8" t="s">
        <v>37</v>
      </c>
      <c r="C91" s="69" t="s">
        <v>213</v>
      </c>
      <c r="D91" s="70" t="s">
        <v>200</v>
      </c>
      <c r="E91" s="8">
        <v>5</v>
      </c>
      <c r="F91" s="9" t="s">
        <v>11</v>
      </c>
      <c r="G91" s="8">
        <v>1</v>
      </c>
      <c r="H91" s="2">
        <v>51000</v>
      </c>
      <c r="I91" s="3">
        <v>51000</v>
      </c>
      <c r="J91" s="3"/>
      <c r="K91" s="3">
        <v>51000</v>
      </c>
      <c r="L91" s="9"/>
    </row>
    <row r="92" spans="1:12" ht="24" customHeight="1">
      <c r="A92" s="8">
        <v>85</v>
      </c>
      <c r="B92" s="8" t="s">
        <v>462</v>
      </c>
      <c r="C92" s="69" t="s">
        <v>682</v>
      </c>
      <c r="D92" s="70" t="s">
        <v>89</v>
      </c>
      <c r="E92" s="8">
        <v>5</v>
      </c>
      <c r="F92" s="9" t="s">
        <v>100</v>
      </c>
      <c r="G92" s="8">
        <v>2</v>
      </c>
      <c r="H92" s="2">
        <v>55000</v>
      </c>
      <c r="I92" s="3">
        <v>110000</v>
      </c>
      <c r="J92" s="3"/>
      <c r="K92" s="3">
        <v>110000</v>
      </c>
      <c r="L92" s="9"/>
    </row>
    <row r="93" spans="1:12" ht="24" customHeight="1">
      <c r="A93" s="8">
        <v>86</v>
      </c>
      <c r="B93" s="8" t="s">
        <v>463</v>
      </c>
      <c r="C93" s="69" t="s">
        <v>1</v>
      </c>
      <c r="D93" s="70" t="s">
        <v>7</v>
      </c>
      <c r="E93" s="8">
        <v>5</v>
      </c>
      <c r="F93" s="9" t="s">
        <v>100</v>
      </c>
      <c r="G93" s="8">
        <v>1</v>
      </c>
      <c r="H93" s="2">
        <v>55000</v>
      </c>
      <c r="I93" s="3">
        <v>55000</v>
      </c>
      <c r="J93" s="3"/>
      <c r="K93" s="3">
        <v>55000</v>
      </c>
      <c r="L93" s="9"/>
    </row>
    <row r="94" spans="1:12" ht="24" customHeight="1">
      <c r="A94" s="8">
        <v>87</v>
      </c>
      <c r="B94" s="8" t="s">
        <v>98</v>
      </c>
      <c r="C94" s="69" t="s">
        <v>95</v>
      </c>
      <c r="D94" s="70" t="s">
        <v>88</v>
      </c>
      <c r="E94" s="8">
        <v>5</v>
      </c>
      <c r="F94" s="9" t="s">
        <v>100</v>
      </c>
      <c r="G94" s="8">
        <v>1</v>
      </c>
      <c r="H94" s="2">
        <v>51000</v>
      </c>
      <c r="I94" s="3">
        <v>51000</v>
      </c>
      <c r="J94" s="3"/>
      <c r="K94" s="3">
        <v>51000</v>
      </c>
      <c r="L94" s="9"/>
    </row>
    <row r="95" spans="1:12" ht="24" customHeight="1">
      <c r="A95" s="8">
        <v>88</v>
      </c>
      <c r="B95" s="8" t="s">
        <v>465</v>
      </c>
      <c r="C95" s="69" t="s">
        <v>94</v>
      </c>
      <c r="D95" s="70" t="s">
        <v>683</v>
      </c>
      <c r="E95" s="8">
        <v>5</v>
      </c>
      <c r="F95" s="9" t="s">
        <v>100</v>
      </c>
      <c r="G95" s="8">
        <v>1</v>
      </c>
      <c r="H95" s="2">
        <v>55000</v>
      </c>
      <c r="I95" s="3">
        <v>55000</v>
      </c>
      <c r="J95" s="3"/>
      <c r="K95" s="3">
        <v>55000</v>
      </c>
      <c r="L95" s="9"/>
    </row>
    <row r="96" spans="1:12" ht="24" customHeight="1">
      <c r="A96" s="8">
        <v>89</v>
      </c>
      <c r="B96" s="8" t="s">
        <v>466</v>
      </c>
      <c r="C96" s="69" t="s">
        <v>684</v>
      </c>
      <c r="D96" s="70" t="s">
        <v>7</v>
      </c>
      <c r="E96" s="8">
        <v>5</v>
      </c>
      <c r="F96" s="9" t="s">
        <v>100</v>
      </c>
      <c r="G96" s="8">
        <v>1</v>
      </c>
      <c r="H96" s="2">
        <v>55000</v>
      </c>
      <c r="I96" s="3">
        <v>55000</v>
      </c>
      <c r="J96" s="3"/>
      <c r="K96" s="3">
        <v>55000</v>
      </c>
      <c r="L96" s="9"/>
    </row>
    <row r="97" spans="1:12" ht="24" customHeight="1">
      <c r="A97" s="8">
        <v>90</v>
      </c>
      <c r="B97" s="8" t="s">
        <v>467</v>
      </c>
      <c r="C97" s="69" t="s">
        <v>685</v>
      </c>
      <c r="D97" s="70" t="s">
        <v>201</v>
      </c>
      <c r="E97" s="8">
        <v>5</v>
      </c>
      <c r="F97" s="9" t="s">
        <v>100</v>
      </c>
      <c r="G97" s="8">
        <v>1</v>
      </c>
      <c r="H97" s="2">
        <v>55000</v>
      </c>
      <c r="I97" s="3">
        <v>55000</v>
      </c>
      <c r="J97" s="3"/>
      <c r="K97" s="3">
        <v>55000</v>
      </c>
      <c r="L97" s="9"/>
    </row>
    <row r="98" spans="1:12" ht="24" customHeight="1">
      <c r="A98" s="8">
        <v>91</v>
      </c>
      <c r="B98" s="8" t="s">
        <v>111</v>
      </c>
      <c r="C98" s="69" t="s">
        <v>217</v>
      </c>
      <c r="D98" s="70" t="s">
        <v>181</v>
      </c>
      <c r="E98" s="8">
        <v>5</v>
      </c>
      <c r="F98" s="9" t="s">
        <v>100</v>
      </c>
      <c r="G98" s="8">
        <v>1</v>
      </c>
      <c r="H98" s="2">
        <v>51000</v>
      </c>
      <c r="I98" s="3">
        <v>51000</v>
      </c>
      <c r="J98" s="3"/>
      <c r="K98" s="3">
        <v>51000</v>
      </c>
      <c r="L98" s="9"/>
    </row>
    <row r="99" spans="1:12" ht="24" customHeight="1">
      <c r="A99" s="8">
        <v>92</v>
      </c>
      <c r="B99" s="8" t="s">
        <v>113</v>
      </c>
      <c r="C99" s="69" t="s">
        <v>221</v>
      </c>
      <c r="D99" s="70" t="s">
        <v>222</v>
      </c>
      <c r="E99" s="8">
        <v>5</v>
      </c>
      <c r="F99" s="9" t="s">
        <v>220</v>
      </c>
      <c r="G99" s="8">
        <v>2</v>
      </c>
      <c r="H99" s="2">
        <v>51000</v>
      </c>
      <c r="I99" s="3">
        <v>102000</v>
      </c>
      <c r="J99" s="3"/>
      <c r="K99" s="3">
        <v>102000</v>
      </c>
      <c r="L99" s="9"/>
    </row>
    <row r="100" spans="1:12" ht="24" customHeight="1">
      <c r="A100" s="8">
        <v>93</v>
      </c>
      <c r="B100" s="8" t="s">
        <v>39</v>
      </c>
      <c r="C100" s="69" t="s">
        <v>93</v>
      </c>
      <c r="D100" s="70" t="s">
        <v>6</v>
      </c>
      <c r="E100" s="8">
        <v>5</v>
      </c>
      <c r="F100" s="9" t="s">
        <v>220</v>
      </c>
      <c r="G100" s="8">
        <v>2</v>
      </c>
      <c r="H100" s="2">
        <v>65000</v>
      </c>
      <c r="I100" s="3">
        <v>130000</v>
      </c>
      <c r="J100" s="3"/>
      <c r="K100" s="3">
        <v>130000</v>
      </c>
      <c r="L100" s="9"/>
    </row>
    <row r="101" spans="1:12" ht="24" customHeight="1">
      <c r="A101" s="8">
        <v>94</v>
      </c>
      <c r="B101" s="8" t="s">
        <v>114</v>
      </c>
      <c r="C101" s="69" t="s">
        <v>223</v>
      </c>
      <c r="D101" s="70" t="s">
        <v>224</v>
      </c>
      <c r="E101" s="8">
        <v>5</v>
      </c>
      <c r="F101" s="9" t="s">
        <v>220</v>
      </c>
      <c r="G101" s="8">
        <v>2</v>
      </c>
      <c r="H101" s="2">
        <v>65000</v>
      </c>
      <c r="I101" s="3">
        <v>130000</v>
      </c>
      <c r="J101" s="3"/>
      <c r="K101" s="3">
        <v>130000</v>
      </c>
      <c r="L101" s="9"/>
    </row>
    <row r="102" spans="1:12" ht="24" customHeight="1">
      <c r="A102" s="8">
        <v>95</v>
      </c>
      <c r="B102" s="8" t="s">
        <v>40</v>
      </c>
      <c r="C102" s="69" t="s">
        <v>4</v>
      </c>
      <c r="D102" s="70" t="s">
        <v>5</v>
      </c>
      <c r="E102" s="8">
        <v>5</v>
      </c>
      <c r="F102" s="9" t="s">
        <v>220</v>
      </c>
      <c r="G102" s="8">
        <v>2</v>
      </c>
      <c r="H102" s="2">
        <v>55000</v>
      </c>
      <c r="I102" s="3">
        <v>110000</v>
      </c>
      <c r="J102" s="3"/>
      <c r="K102" s="3">
        <v>110000</v>
      </c>
      <c r="L102" s="9"/>
    </row>
    <row r="103" spans="1:12" ht="24" customHeight="1">
      <c r="A103" s="8">
        <v>96</v>
      </c>
      <c r="B103" s="8" t="s">
        <v>115</v>
      </c>
      <c r="C103" s="69" t="s">
        <v>94</v>
      </c>
      <c r="D103" s="70" t="s">
        <v>225</v>
      </c>
      <c r="E103" s="8">
        <v>5</v>
      </c>
      <c r="F103" s="9" t="s">
        <v>220</v>
      </c>
      <c r="G103" s="8">
        <v>1</v>
      </c>
      <c r="H103" s="2">
        <v>55000</v>
      </c>
      <c r="I103" s="3">
        <v>55000</v>
      </c>
      <c r="J103" s="3"/>
      <c r="K103" s="3">
        <v>55000</v>
      </c>
      <c r="L103" s="9"/>
    </row>
    <row r="104" spans="1:12" ht="24" customHeight="1">
      <c r="A104" s="8">
        <v>97</v>
      </c>
      <c r="B104" s="8" t="s">
        <v>82</v>
      </c>
      <c r="C104" s="69" t="s">
        <v>3</v>
      </c>
      <c r="D104" s="70" t="s">
        <v>90</v>
      </c>
      <c r="E104" s="8">
        <v>5</v>
      </c>
      <c r="F104" s="9" t="s">
        <v>220</v>
      </c>
      <c r="G104" s="8">
        <v>2</v>
      </c>
      <c r="H104" s="2">
        <v>51000</v>
      </c>
      <c r="I104" s="3">
        <v>102000</v>
      </c>
      <c r="J104" s="3"/>
      <c r="K104" s="3">
        <v>102000</v>
      </c>
      <c r="L104" s="9"/>
    </row>
    <row r="105" spans="1:12" ht="24" customHeight="1">
      <c r="A105" s="8">
        <v>98</v>
      </c>
      <c r="B105" s="8" t="s">
        <v>116</v>
      </c>
      <c r="C105" s="69" t="s">
        <v>226</v>
      </c>
      <c r="D105" s="70" t="s">
        <v>227</v>
      </c>
      <c r="E105" s="8">
        <v>5</v>
      </c>
      <c r="F105" s="9" t="s">
        <v>220</v>
      </c>
      <c r="G105" s="8">
        <v>2</v>
      </c>
      <c r="H105" s="2">
        <v>51000</v>
      </c>
      <c r="I105" s="3">
        <v>102000</v>
      </c>
      <c r="J105" s="3"/>
      <c r="K105" s="3">
        <v>102000</v>
      </c>
      <c r="L105" s="9"/>
    </row>
    <row r="106" spans="1:12" ht="24" customHeight="1">
      <c r="A106" s="8">
        <v>99</v>
      </c>
      <c r="B106" s="8" t="s">
        <v>117</v>
      </c>
      <c r="C106" s="69" t="s">
        <v>228</v>
      </c>
      <c r="D106" s="70" t="s">
        <v>229</v>
      </c>
      <c r="E106" s="8">
        <v>5</v>
      </c>
      <c r="F106" s="9" t="s">
        <v>220</v>
      </c>
      <c r="G106" s="8">
        <v>2</v>
      </c>
      <c r="H106" s="2">
        <v>51000</v>
      </c>
      <c r="I106" s="3">
        <v>102000</v>
      </c>
      <c r="J106" s="3"/>
      <c r="K106" s="3">
        <v>102000</v>
      </c>
      <c r="L106" s="9"/>
    </row>
    <row r="107" spans="1:12" ht="24" customHeight="1">
      <c r="A107" s="8">
        <v>100</v>
      </c>
      <c r="B107" s="8" t="s">
        <v>460</v>
      </c>
      <c r="C107" s="69" t="s">
        <v>252</v>
      </c>
      <c r="D107" s="70" t="s">
        <v>313</v>
      </c>
      <c r="E107" s="8">
        <v>5</v>
      </c>
      <c r="F107" s="9" t="s">
        <v>220</v>
      </c>
      <c r="G107" s="8">
        <v>2</v>
      </c>
      <c r="H107" s="2">
        <v>51000</v>
      </c>
      <c r="I107" s="3">
        <v>102000</v>
      </c>
      <c r="J107" s="3"/>
      <c r="K107" s="3">
        <v>102000</v>
      </c>
      <c r="L107" s="9"/>
    </row>
    <row r="108" spans="1:12" ht="24" customHeight="1">
      <c r="A108" s="8">
        <v>101</v>
      </c>
      <c r="B108" s="8" t="s">
        <v>8</v>
      </c>
      <c r="C108" s="69" t="s">
        <v>10</v>
      </c>
      <c r="D108" s="70" t="s">
        <v>9</v>
      </c>
      <c r="E108" s="8">
        <v>5</v>
      </c>
      <c r="F108" s="9" t="s">
        <v>220</v>
      </c>
      <c r="G108" s="8">
        <v>2</v>
      </c>
      <c r="H108" s="2">
        <v>51000</v>
      </c>
      <c r="I108" s="3">
        <v>102000</v>
      </c>
      <c r="J108" s="3"/>
      <c r="K108" s="3">
        <v>102000</v>
      </c>
      <c r="L108" s="9"/>
    </row>
    <row r="109" spans="1:12" ht="24" customHeight="1">
      <c r="A109" s="8">
        <v>102</v>
      </c>
      <c r="B109" s="8" t="s">
        <v>112</v>
      </c>
      <c r="C109" s="69" t="s">
        <v>218</v>
      </c>
      <c r="D109" s="70" t="s">
        <v>219</v>
      </c>
      <c r="E109" s="8">
        <v>5</v>
      </c>
      <c r="F109" s="9" t="s">
        <v>220</v>
      </c>
      <c r="G109" s="8">
        <v>1</v>
      </c>
      <c r="H109" s="2">
        <v>51000</v>
      </c>
      <c r="I109" s="3">
        <v>51000</v>
      </c>
      <c r="J109" s="3"/>
      <c r="K109" s="3">
        <v>51000</v>
      </c>
      <c r="L109" s="9"/>
    </row>
    <row r="110" spans="1:12" ht="24" customHeight="1">
      <c r="A110" s="8">
        <v>103</v>
      </c>
      <c r="B110" s="8" t="s">
        <v>99</v>
      </c>
      <c r="C110" s="69" t="s">
        <v>96</v>
      </c>
      <c r="D110" s="70" t="s">
        <v>89</v>
      </c>
      <c r="E110" s="8">
        <v>5</v>
      </c>
      <c r="F110" s="9" t="s">
        <v>12</v>
      </c>
      <c r="G110" s="8">
        <v>1</v>
      </c>
      <c r="H110" s="2">
        <v>51000</v>
      </c>
      <c r="I110" s="3">
        <v>51000</v>
      </c>
      <c r="J110" s="3"/>
      <c r="K110" s="3">
        <v>51000</v>
      </c>
      <c r="L110" s="9"/>
    </row>
    <row r="111" spans="1:12" ht="24" customHeight="1">
      <c r="A111" s="8">
        <v>104</v>
      </c>
      <c r="B111" s="8" t="s">
        <v>470</v>
      </c>
      <c r="C111" s="69" t="s">
        <v>686</v>
      </c>
      <c r="D111" s="70" t="s">
        <v>275</v>
      </c>
      <c r="E111" s="8">
        <v>5</v>
      </c>
      <c r="F111" s="9" t="s">
        <v>12</v>
      </c>
      <c r="G111" s="8">
        <v>1</v>
      </c>
      <c r="H111" s="2">
        <v>65000</v>
      </c>
      <c r="I111" s="3">
        <v>65000</v>
      </c>
      <c r="J111" s="3"/>
      <c r="K111" s="3">
        <v>65000</v>
      </c>
      <c r="L111" s="9"/>
    </row>
    <row r="112" spans="1:12" ht="24" customHeight="1">
      <c r="A112" s="8">
        <v>105</v>
      </c>
      <c r="B112" s="8" t="s">
        <v>471</v>
      </c>
      <c r="C112" s="69" t="s">
        <v>661</v>
      </c>
      <c r="D112" s="70" t="s">
        <v>92</v>
      </c>
      <c r="E112" s="8">
        <v>5</v>
      </c>
      <c r="F112" s="9" t="s">
        <v>12</v>
      </c>
      <c r="G112" s="8">
        <v>1</v>
      </c>
      <c r="H112" s="2">
        <v>51000</v>
      </c>
      <c r="I112" s="3">
        <v>51000</v>
      </c>
      <c r="J112" s="3"/>
      <c r="K112" s="3">
        <v>51000</v>
      </c>
      <c r="L112" s="9"/>
    </row>
    <row r="113" spans="1:12" ht="24" customHeight="1">
      <c r="A113" s="8">
        <v>106</v>
      </c>
      <c r="B113" s="8" t="s">
        <v>472</v>
      </c>
      <c r="C113" s="69" t="s">
        <v>218</v>
      </c>
      <c r="D113" s="70" t="s">
        <v>687</v>
      </c>
      <c r="E113" s="8">
        <v>5</v>
      </c>
      <c r="F113" s="9" t="s">
        <v>12</v>
      </c>
      <c r="G113" s="8">
        <v>2</v>
      </c>
      <c r="H113" s="2">
        <v>51000</v>
      </c>
      <c r="I113" s="3">
        <v>102000</v>
      </c>
      <c r="J113" s="3"/>
      <c r="K113" s="3">
        <v>102000</v>
      </c>
      <c r="L113" s="9"/>
    </row>
    <row r="114" spans="1:12" ht="24" customHeight="1">
      <c r="A114" s="8">
        <v>107</v>
      </c>
      <c r="B114" s="8" t="s">
        <v>118</v>
      </c>
      <c r="C114" s="69" t="s">
        <v>230</v>
      </c>
      <c r="D114" s="70" t="s">
        <v>231</v>
      </c>
      <c r="E114" s="8">
        <v>5</v>
      </c>
      <c r="F114" s="9" t="s">
        <v>12</v>
      </c>
      <c r="G114" s="8">
        <v>1</v>
      </c>
      <c r="H114" s="2">
        <v>55000</v>
      </c>
      <c r="I114" s="3">
        <v>55000</v>
      </c>
      <c r="J114" s="3"/>
      <c r="K114" s="3">
        <v>55000</v>
      </c>
      <c r="L114" s="9"/>
    </row>
    <row r="115" spans="1:12" ht="24" customHeight="1">
      <c r="A115" s="8">
        <v>108</v>
      </c>
      <c r="B115" s="8" t="s">
        <v>41</v>
      </c>
      <c r="C115" s="69" t="s">
        <v>1</v>
      </c>
      <c r="D115" s="70" t="s">
        <v>201</v>
      </c>
      <c r="E115" s="8">
        <v>5</v>
      </c>
      <c r="F115" s="9" t="s">
        <v>12</v>
      </c>
      <c r="G115" s="8">
        <v>1</v>
      </c>
      <c r="H115" s="2">
        <v>55000</v>
      </c>
      <c r="I115" s="3">
        <v>55000</v>
      </c>
      <c r="J115" s="3"/>
      <c r="K115" s="3">
        <v>55000</v>
      </c>
      <c r="L115" s="9"/>
    </row>
    <row r="116" spans="1:12" ht="24" customHeight="1">
      <c r="A116" s="8">
        <v>109</v>
      </c>
      <c r="B116" s="8" t="s">
        <v>473</v>
      </c>
      <c r="C116" s="69" t="s">
        <v>688</v>
      </c>
      <c r="D116" s="70" t="s">
        <v>222</v>
      </c>
      <c r="E116" s="8">
        <v>5</v>
      </c>
      <c r="F116" s="9" t="s">
        <v>12</v>
      </c>
      <c r="G116" s="8">
        <v>1</v>
      </c>
      <c r="H116" s="2">
        <v>51000</v>
      </c>
      <c r="I116" s="3">
        <v>51000</v>
      </c>
      <c r="J116" s="3"/>
      <c r="K116" s="3">
        <v>51000</v>
      </c>
      <c r="L116" s="9"/>
    </row>
    <row r="117" spans="1:12" ht="24" customHeight="1">
      <c r="A117" s="8">
        <v>110</v>
      </c>
      <c r="B117" s="8" t="s">
        <v>475</v>
      </c>
      <c r="C117" s="69" t="s">
        <v>199</v>
      </c>
      <c r="D117" s="70" t="s">
        <v>189</v>
      </c>
      <c r="E117" s="8">
        <v>5</v>
      </c>
      <c r="F117" s="9" t="s">
        <v>12</v>
      </c>
      <c r="G117" s="8">
        <v>1</v>
      </c>
      <c r="H117" s="2">
        <v>51000</v>
      </c>
      <c r="I117" s="3">
        <v>51000</v>
      </c>
      <c r="J117" s="3"/>
      <c r="K117" s="3">
        <v>51000</v>
      </c>
      <c r="L117" s="9"/>
    </row>
    <row r="118" spans="1:12" ht="24" customHeight="1">
      <c r="A118" s="8">
        <v>111</v>
      </c>
      <c r="B118" s="8" t="s">
        <v>119</v>
      </c>
      <c r="C118" s="69" t="s">
        <v>232</v>
      </c>
      <c r="D118" s="70" t="s">
        <v>191</v>
      </c>
      <c r="E118" s="8">
        <v>5</v>
      </c>
      <c r="F118" s="9" t="s">
        <v>233</v>
      </c>
      <c r="G118" s="8">
        <v>1</v>
      </c>
      <c r="H118" s="2">
        <v>65000</v>
      </c>
      <c r="I118" s="3">
        <v>65000</v>
      </c>
      <c r="J118" s="3"/>
      <c r="K118" s="3">
        <v>65000</v>
      </c>
      <c r="L118" s="9"/>
    </row>
    <row r="119" spans="1:12" ht="24" customHeight="1">
      <c r="A119" s="8">
        <v>112</v>
      </c>
      <c r="B119" s="8" t="s">
        <v>120</v>
      </c>
      <c r="C119" s="69" t="s">
        <v>234</v>
      </c>
      <c r="D119" s="70" t="s">
        <v>235</v>
      </c>
      <c r="E119" s="8">
        <v>5</v>
      </c>
      <c r="F119" s="9" t="s">
        <v>233</v>
      </c>
      <c r="G119" s="8">
        <v>2</v>
      </c>
      <c r="H119" s="2">
        <v>51000</v>
      </c>
      <c r="I119" s="3">
        <v>102000</v>
      </c>
      <c r="J119" s="3"/>
      <c r="K119" s="3">
        <v>102000</v>
      </c>
      <c r="L119" s="9"/>
    </row>
    <row r="120" spans="1:12" ht="24" customHeight="1">
      <c r="A120" s="8">
        <v>113</v>
      </c>
      <c r="B120" s="8" t="s">
        <v>121</v>
      </c>
      <c r="C120" s="69" t="s">
        <v>236</v>
      </c>
      <c r="D120" s="70" t="s">
        <v>237</v>
      </c>
      <c r="E120" s="8">
        <v>5</v>
      </c>
      <c r="F120" s="9" t="s">
        <v>233</v>
      </c>
      <c r="G120" s="8">
        <v>1</v>
      </c>
      <c r="H120" s="2">
        <v>51000</v>
      </c>
      <c r="I120" s="3">
        <v>51000</v>
      </c>
      <c r="J120" s="3"/>
      <c r="K120" s="3">
        <v>51000</v>
      </c>
      <c r="L120" s="9"/>
    </row>
    <row r="121" spans="1:12" ht="24" customHeight="1">
      <c r="A121" s="8">
        <v>114</v>
      </c>
      <c r="B121" s="8" t="s">
        <v>123</v>
      </c>
      <c r="C121" s="69" t="s">
        <v>240</v>
      </c>
      <c r="D121" s="70" t="s">
        <v>241</v>
      </c>
      <c r="E121" s="8">
        <v>5</v>
      </c>
      <c r="F121" s="9" t="s">
        <v>233</v>
      </c>
      <c r="G121" s="8">
        <v>2</v>
      </c>
      <c r="H121" s="2">
        <v>55000</v>
      </c>
      <c r="I121" s="3">
        <v>110000</v>
      </c>
      <c r="J121" s="3"/>
      <c r="K121" s="3">
        <v>110000</v>
      </c>
      <c r="L121" s="9"/>
    </row>
    <row r="122" spans="1:12" ht="24" customHeight="1">
      <c r="A122" s="8">
        <v>115</v>
      </c>
      <c r="B122" s="8" t="s">
        <v>122</v>
      </c>
      <c r="C122" s="69" t="s">
        <v>238</v>
      </c>
      <c r="D122" s="70" t="s">
        <v>239</v>
      </c>
      <c r="E122" s="8">
        <v>5</v>
      </c>
      <c r="F122" s="9" t="s">
        <v>233</v>
      </c>
      <c r="G122" s="8">
        <v>1</v>
      </c>
      <c r="H122" s="2">
        <v>51000</v>
      </c>
      <c r="I122" s="3">
        <v>51000</v>
      </c>
      <c r="J122" s="3"/>
      <c r="K122" s="3">
        <v>51000</v>
      </c>
      <c r="L122" s="9"/>
    </row>
    <row r="123" spans="1:12" ht="24" customHeight="1">
      <c r="A123" s="8">
        <v>116</v>
      </c>
      <c r="B123" s="8" t="s">
        <v>456</v>
      </c>
      <c r="C123" s="69" t="s">
        <v>91</v>
      </c>
      <c r="D123" s="70" t="s">
        <v>649</v>
      </c>
      <c r="E123" s="8">
        <v>5</v>
      </c>
      <c r="F123" s="9" t="s">
        <v>233</v>
      </c>
      <c r="G123" s="8">
        <v>1</v>
      </c>
      <c r="H123" s="2">
        <v>55000</v>
      </c>
      <c r="I123" s="3">
        <v>55000</v>
      </c>
      <c r="J123" s="3"/>
      <c r="K123" s="3">
        <v>55000</v>
      </c>
      <c r="L123" s="9"/>
    </row>
    <row r="124" spans="1:12" ht="24" customHeight="1">
      <c r="A124" s="8">
        <v>117</v>
      </c>
      <c r="B124" s="8" t="s">
        <v>457</v>
      </c>
      <c r="C124" s="69" t="s">
        <v>680</v>
      </c>
      <c r="D124" s="70" t="s">
        <v>681</v>
      </c>
      <c r="E124" s="8">
        <v>5</v>
      </c>
      <c r="F124" s="9" t="s">
        <v>233</v>
      </c>
      <c r="G124" s="8">
        <v>1</v>
      </c>
      <c r="H124" s="2">
        <v>51000</v>
      </c>
      <c r="I124" s="3">
        <v>51000</v>
      </c>
      <c r="J124" s="3"/>
      <c r="K124" s="3">
        <v>51000</v>
      </c>
      <c r="L124" s="9"/>
    </row>
    <row r="125" spans="1:12" ht="24" customHeight="1">
      <c r="A125" s="8">
        <v>118</v>
      </c>
      <c r="B125" s="8" t="s">
        <v>494</v>
      </c>
      <c r="C125" s="69" t="s">
        <v>689</v>
      </c>
      <c r="D125" s="70" t="s">
        <v>224</v>
      </c>
      <c r="E125" s="8">
        <v>6</v>
      </c>
      <c r="F125" s="9" t="s">
        <v>690</v>
      </c>
      <c r="G125" s="8">
        <v>1</v>
      </c>
      <c r="H125" s="2">
        <v>55000</v>
      </c>
      <c r="I125" s="3">
        <v>55000</v>
      </c>
      <c r="J125" s="3"/>
      <c r="K125" s="3">
        <v>55000</v>
      </c>
      <c r="L125" s="9"/>
    </row>
    <row r="126" spans="1:12" ht="24" customHeight="1">
      <c r="A126" s="8">
        <v>119</v>
      </c>
      <c r="B126" s="8" t="s">
        <v>495</v>
      </c>
      <c r="C126" s="69" t="s">
        <v>242</v>
      </c>
      <c r="D126" s="70" t="s">
        <v>308</v>
      </c>
      <c r="E126" s="8">
        <v>6</v>
      </c>
      <c r="F126" s="9" t="s">
        <v>690</v>
      </c>
      <c r="G126" s="8">
        <v>1</v>
      </c>
      <c r="H126" s="2">
        <v>51000</v>
      </c>
      <c r="I126" s="3">
        <v>51000</v>
      </c>
      <c r="J126" s="3"/>
      <c r="K126" s="3">
        <v>51000</v>
      </c>
      <c r="L126" s="9"/>
    </row>
    <row r="127" spans="1:12" ht="24" customHeight="1">
      <c r="A127" s="8">
        <v>120</v>
      </c>
      <c r="B127" s="8" t="s">
        <v>496</v>
      </c>
      <c r="C127" s="69" t="s">
        <v>691</v>
      </c>
      <c r="D127" s="70" t="s">
        <v>692</v>
      </c>
      <c r="E127" s="8">
        <v>6</v>
      </c>
      <c r="F127" s="9" t="s">
        <v>690</v>
      </c>
      <c r="G127" s="8">
        <v>1</v>
      </c>
      <c r="H127" s="2">
        <v>55000</v>
      </c>
      <c r="I127" s="3">
        <v>55000</v>
      </c>
      <c r="J127" s="3"/>
      <c r="K127" s="3">
        <v>55000</v>
      </c>
      <c r="L127" s="9"/>
    </row>
    <row r="128" spans="1:12" ht="24" customHeight="1">
      <c r="A128" s="8">
        <v>121</v>
      </c>
      <c r="B128" s="8" t="s">
        <v>497</v>
      </c>
      <c r="C128" s="69" t="s">
        <v>94</v>
      </c>
      <c r="D128" s="70" t="s">
        <v>200</v>
      </c>
      <c r="E128" s="8">
        <v>6</v>
      </c>
      <c r="F128" s="9" t="s">
        <v>690</v>
      </c>
      <c r="G128" s="8">
        <v>1</v>
      </c>
      <c r="H128" s="2">
        <v>51000</v>
      </c>
      <c r="I128" s="3">
        <v>51000</v>
      </c>
      <c r="J128" s="3"/>
      <c r="K128" s="3">
        <v>51000</v>
      </c>
      <c r="L128" s="9"/>
    </row>
    <row r="129" spans="1:12" ht="24" customHeight="1">
      <c r="A129" s="8">
        <v>122</v>
      </c>
      <c r="B129" s="8" t="s">
        <v>498</v>
      </c>
      <c r="C129" s="69" t="s">
        <v>245</v>
      </c>
      <c r="D129" s="70" t="s">
        <v>263</v>
      </c>
      <c r="E129" s="8">
        <v>6</v>
      </c>
      <c r="F129" s="9" t="s">
        <v>693</v>
      </c>
      <c r="G129" s="8">
        <v>1</v>
      </c>
      <c r="H129" s="2">
        <v>51000</v>
      </c>
      <c r="I129" s="3">
        <v>51000</v>
      </c>
      <c r="J129" s="3"/>
      <c r="K129" s="3">
        <v>51000</v>
      </c>
      <c r="L129" s="9"/>
    </row>
    <row r="130" spans="1:12" ht="24" customHeight="1">
      <c r="A130" s="8">
        <v>123</v>
      </c>
      <c r="B130" s="8" t="s">
        <v>500</v>
      </c>
      <c r="C130" s="69" t="s">
        <v>243</v>
      </c>
      <c r="D130" s="70" t="s">
        <v>205</v>
      </c>
      <c r="E130" s="8">
        <v>6</v>
      </c>
      <c r="F130" s="9" t="s">
        <v>693</v>
      </c>
      <c r="G130" s="8">
        <v>2</v>
      </c>
      <c r="H130" s="2">
        <v>51000</v>
      </c>
      <c r="I130" s="3">
        <v>102000</v>
      </c>
      <c r="J130" s="3"/>
      <c r="K130" s="3">
        <v>102000</v>
      </c>
      <c r="L130" s="9"/>
    </row>
    <row r="131" spans="1:12" ht="24" customHeight="1">
      <c r="A131" s="8">
        <v>124</v>
      </c>
      <c r="B131" s="8" t="s">
        <v>501</v>
      </c>
      <c r="C131" s="69" t="s">
        <v>694</v>
      </c>
      <c r="D131" s="70" t="s">
        <v>695</v>
      </c>
      <c r="E131" s="8">
        <v>6</v>
      </c>
      <c r="F131" s="9" t="s">
        <v>693</v>
      </c>
      <c r="G131" s="8">
        <v>1</v>
      </c>
      <c r="H131" s="2">
        <v>51000</v>
      </c>
      <c r="I131" s="3">
        <v>51000</v>
      </c>
      <c r="J131" s="3"/>
      <c r="K131" s="3">
        <v>51000</v>
      </c>
      <c r="L131" s="9"/>
    </row>
    <row r="132" spans="1:12" ht="24" customHeight="1">
      <c r="A132" s="8">
        <v>125</v>
      </c>
      <c r="B132" s="8" t="s">
        <v>502</v>
      </c>
      <c r="C132" s="69" t="s">
        <v>696</v>
      </c>
      <c r="D132" s="70" t="s">
        <v>200</v>
      </c>
      <c r="E132" s="8">
        <v>6</v>
      </c>
      <c r="F132" s="9" t="s">
        <v>693</v>
      </c>
      <c r="G132" s="8">
        <v>2</v>
      </c>
      <c r="H132" s="2">
        <v>51000</v>
      </c>
      <c r="I132" s="3">
        <v>102000</v>
      </c>
      <c r="J132" s="3"/>
      <c r="K132" s="3">
        <v>102000</v>
      </c>
      <c r="L132" s="9"/>
    </row>
    <row r="133" spans="1:12" ht="24" customHeight="1">
      <c r="A133" s="8">
        <v>126</v>
      </c>
      <c r="B133" s="8" t="s">
        <v>503</v>
      </c>
      <c r="C133" s="69" t="s">
        <v>91</v>
      </c>
      <c r="D133" s="70" t="s">
        <v>317</v>
      </c>
      <c r="E133" s="8">
        <v>6</v>
      </c>
      <c r="F133" s="9" t="s">
        <v>693</v>
      </c>
      <c r="G133" s="8">
        <v>2</v>
      </c>
      <c r="H133" s="2">
        <v>51000</v>
      </c>
      <c r="I133" s="3">
        <v>102000</v>
      </c>
      <c r="J133" s="3"/>
      <c r="K133" s="3">
        <v>102000</v>
      </c>
      <c r="L133" s="9"/>
    </row>
    <row r="134" spans="1:12" ht="24" customHeight="1">
      <c r="A134" s="8">
        <v>127</v>
      </c>
      <c r="B134" s="8" t="s">
        <v>512</v>
      </c>
      <c r="C134" s="69" t="s">
        <v>697</v>
      </c>
      <c r="D134" s="70" t="s">
        <v>199</v>
      </c>
      <c r="E134" s="8">
        <v>10</v>
      </c>
      <c r="F134" s="9" t="s">
        <v>698</v>
      </c>
      <c r="G134" s="8">
        <v>4</v>
      </c>
      <c r="H134" s="2">
        <v>51000</v>
      </c>
      <c r="I134" s="3">
        <v>204000</v>
      </c>
      <c r="J134" s="3"/>
      <c r="K134" s="3">
        <v>204000</v>
      </c>
      <c r="L134" s="9"/>
    </row>
    <row r="135" spans="1:12" ht="24" customHeight="1">
      <c r="A135" s="8">
        <v>128</v>
      </c>
      <c r="B135" s="8" t="s">
        <v>513</v>
      </c>
      <c r="C135" s="69" t="s">
        <v>699</v>
      </c>
      <c r="D135" s="70" t="s">
        <v>297</v>
      </c>
      <c r="E135" s="8">
        <v>10</v>
      </c>
      <c r="F135" s="9" t="s">
        <v>698</v>
      </c>
      <c r="G135" s="8">
        <v>1</v>
      </c>
      <c r="H135" s="2">
        <v>51000</v>
      </c>
      <c r="I135" s="3">
        <v>51000</v>
      </c>
      <c r="J135" s="3"/>
      <c r="K135" s="3">
        <v>51000</v>
      </c>
      <c r="L135" s="9"/>
    </row>
    <row r="136" spans="1:12" ht="24" customHeight="1">
      <c r="A136" s="8">
        <v>129</v>
      </c>
      <c r="B136" s="8" t="s">
        <v>514</v>
      </c>
      <c r="C136" s="69" t="s">
        <v>700</v>
      </c>
      <c r="D136" s="70" t="s">
        <v>313</v>
      </c>
      <c r="E136" s="8">
        <v>10</v>
      </c>
      <c r="F136" s="9" t="s">
        <v>698</v>
      </c>
      <c r="G136" s="8">
        <v>3</v>
      </c>
      <c r="H136" s="2">
        <v>51000</v>
      </c>
      <c r="I136" s="3">
        <v>153000</v>
      </c>
      <c r="J136" s="3"/>
      <c r="K136" s="3">
        <v>153000</v>
      </c>
      <c r="L136" s="9"/>
    </row>
    <row r="137" spans="1:12" ht="24" customHeight="1">
      <c r="A137" s="8">
        <v>130</v>
      </c>
      <c r="B137" s="8" t="s">
        <v>515</v>
      </c>
      <c r="C137" s="69" t="s">
        <v>24</v>
      </c>
      <c r="D137" s="70" t="s">
        <v>290</v>
      </c>
      <c r="E137" s="8">
        <v>10</v>
      </c>
      <c r="F137" s="9" t="s">
        <v>698</v>
      </c>
      <c r="G137" s="8">
        <v>2</v>
      </c>
      <c r="H137" s="2">
        <v>51000</v>
      </c>
      <c r="I137" s="3">
        <v>102000</v>
      </c>
      <c r="J137" s="3"/>
      <c r="K137" s="3">
        <v>102000</v>
      </c>
      <c r="L137" s="9"/>
    </row>
    <row r="138" spans="1:12" ht="24" customHeight="1">
      <c r="A138" s="8">
        <v>131</v>
      </c>
      <c r="B138" s="8" t="s">
        <v>516</v>
      </c>
      <c r="C138" s="69" t="s">
        <v>701</v>
      </c>
      <c r="D138" s="70" t="s">
        <v>200</v>
      </c>
      <c r="E138" s="8">
        <v>10</v>
      </c>
      <c r="F138" s="9" t="s">
        <v>698</v>
      </c>
      <c r="G138" s="8">
        <v>4</v>
      </c>
      <c r="H138" s="2">
        <v>51000</v>
      </c>
      <c r="I138" s="3">
        <v>204000</v>
      </c>
      <c r="J138" s="3"/>
      <c r="K138" s="3">
        <v>204000</v>
      </c>
      <c r="L138" s="9"/>
    </row>
    <row r="139" spans="1:12" ht="24" customHeight="1">
      <c r="A139" s="8">
        <v>132</v>
      </c>
      <c r="B139" s="8" t="s">
        <v>517</v>
      </c>
      <c r="C139" s="69" t="s">
        <v>296</v>
      </c>
      <c r="D139" s="70" t="s">
        <v>248</v>
      </c>
      <c r="E139" s="8">
        <v>10</v>
      </c>
      <c r="F139" s="9" t="s">
        <v>698</v>
      </c>
      <c r="G139" s="8">
        <v>3</v>
      </c>
      <c r="H139" s="2">
        <v>51000</v>
      </c>
      <c r="I139" s="3">
        <v>153000</v>
      </c>
      <c r="J139" s="3"/>
      <c r="K139" s="3">
        <v>153000</v>
      </c>
      <c r="L139" s="9"/>
    </row>
    <row r="140" spans="1:12" ht="24" customHeight="1">
      <c r="A140" s="8">
        <v>133</v>
      </c>
      <c r="B140" s="8" t="s">
        <v>518</v>
      </c>
      <c r="C140" s="69" t="s">
        <v>702</v>
      </c>
      <c r="D140" s="70" t="s">
        <v>275</v>
      </c>
      <c r="E140" s="8">
        <v>10</v>
      </c>
      <c r="F140" s="9" t="s">
        <v>698</v>
      </c>
      <c r="G140" s="8">
        <v>2</v>
      </c>
      <c r="H140" s="2">
        <v>51000</v>
      </c>
      <c r="I140" s="3">
        <v>102000</v>
      </c>
      <c r="J140" s="3"/>
      <c r="K140" s="3">
        <v>102000</v>
      </c>
      <c r="L140" s="9"/>
    </row>
    <row r="141" spans="1:12" ht="24" customHeight="1">
      <c r="A141" s="8">
        <v>134</v>
      </c>
      <c r="B141" s="8" t="s">
        <v>519</v>
      </c>
      <c r="C141" s="69" t="s">
        <v>183</v>
      </c>
      <c r="D141" s="70" t="s">
        <v>312</v>
      </c>
      <c r="E141" s="8">
        <v>10</v>
      </c>
      <c r="F141" s="9" t="s">
        <v>698</v>
      </c>
      <c r="G141" s="8">
        <v>1</v>
      </c>
      <c r="H141" s="2">
        <v>51000</v>
      </c>
      <c r="I141" s="3">
        <v>51000</v>
      </c>
      <c r="J141" s="3"/>
      <c r="K141" s="3">
        <v>51000</v>
      </c>
      <c r="L141" s="9"/>
    </row>
    <row r="142" spans="1:12" ht="24" customHeight="1">
      <c r="A142" s="8">
        <v>135</v>
      </c>
      <c r="B142" s="8" t="s">
        <v>520</v>
      </c>
      <c r="C142" s="69" t="s">
        <v>694</v>
      </c>
      <c r="D142" s="70" t="s">
        <v>200</v>
      </c>
      <c r="E142" s="8">
        <v>10</v>
      </c>
      <c r="F142" s="9" t="s">
        <v>698</v>
      </c>
      <c r="G142" s="8">
        <v>3</v>
      </c>
      <c r="H142" s="2">
        <v>51000</v>
      </c>
      <c r="I142" s="3">
        <v>153000</v>
      </c>
      <c r="J142" s="3"/>
      <c r="K142" s="3">
        <v>153000</v>
      </c>
      <c r="L142" s="9"/>
    </row>
    <row r="143" spans="1:12" ht="24" customHeight="1">
      <c r="A143" s="8">
        <v>136</v>
      </c>
      <c r="B143" s="8" t="s">
        <v>521</v>
      </c>
      <c r="C143" s="69" t="s">
        <v>91</v>
      </c>
      <c r="D143" s="70" t="s">
        <v>201</v>
      </c>
      <c r="E143" s="8">
        <v>10</v>
      </c>
      <c r="F143" s="9" t="s">
        <v>698</v>
      </c>
      <c r="G143" s="8">
        <v>3</v>
      </c>
      <c r="H143" s="2">
        <v>51000</v>
      </c>
      <c r="I143" s="3">
        <v>153000</v>
      </c>
      <c r="J143" s="3"/>
      <c r="K143" s="3">
        <v>153000</v>
      </c>
      <c r="L143" s="9"/>
    </row>
    <row r="144" spans="1:12" ht="24" customHeight="1">
      <c r="A144" s="8">
        <v>137</v>
      </c>
      <c r="B144" s="8" t="s">
        <v>522</v>
      </c>
      <c r="C144" s="69" t="s">
        <v>703</v>
      </c>
      <c r="D144" s="70" t="s">
        <v>257</v>
      </c>
      <c r="E144" s="8">
        <v>10</v>
      </c>
      <c r="F144" s="9" t="s">
        <v>698</v>
      </c>
      <c r="G144" s="8">
        <v>1</v>
      </c>
      <c r="H144" s="2">
        <v>51000</v>
      </c>
      <c r="I144" s="3">
        <v>51000</v>
      </c>
      <c r="J144" s="3"/>
      <c r="K144" s="3">
        <v>51000</v>
      </c>
      <c r="L144" s="9"/>
    </row>
    <row r="145" spans="1:12" ht="24" customHeight="1">
      <c r="A145" s="8">
        <v>138</v>
      </c>
      <c r="B145" s="8" t="s">
        <v>524</v>
      </c>
      <c r="C145" s="69" t="s">
        <v>704</v>
      </c>
      <c r="D145" s="70" t="s">
        <v>199</v>
      </c>
      <c r="E145" s="8">
        <v>10</v>
      </c>
      <c r="F145" s="9" t="s">
        <v>698</v>
      </c>
      <c r="G145" s="8">
        <v>1</v>
      </c>
      <c r="H145" s="2">
        <v>51000</v>
      </c>
      <c r="I145" s="3">
        <v>51000</v>
      </c>
      <c r="J145" s="3"/>
      <c r="K145" s="3">
        <v>51000</v>
      </c>
      <c r="L145" s="9"/>
    </row>
    <row r="146" spans="1:12" ht="24" customHeight="1">
      <c r="A146" s="8">
        <v>139</v>
      </c>
      <c r="B146" s="8" t="s">
        <v>526</v>
      </c>
      <c r="C146" s="69" t="s">
        <v>705</v>
      </c>
      <c r="D146" s="70" t="s">
        <v>205</v>
      </c>
      <c r="E146" s="8">
        <v>10</v>
      </c>
      <c r="F146" s="9" t="s">
        <v>698</v>
      </c>
      <c r="G146" s="8">
        <v>2</v>
      </c>
      <c r="H146" s="2">
        <v>51000</v>
      </c>
      <c r="I146" s="3">
        <v>102000</v>
      </c>
      <c r="J146" s="3"/>
      <c r="K146" s="3">
        <v>102000</v>
      </c>
      <c r="L146" s="9"/>
    </row>
    <row r="147" spans="1:12" ht="24" customHeight="1">
      <c r="A147" s="8">
        <v>140</v>
      </c>
      <c r="B147" s="8" t="s">
        <v>528</v>
      </c>
      <c r="C147" s="69" t="s">
        <v>218</v>
      </c>
      <c r="D147" s="70" t="s">
        <v>706</v>
      </c>
      <c r="E147" s="8">
        <v>10</v>
      </c>
      <c r="F147" s="9" t="s">
        <v>698</v>
      </c>
      <c r="G147" s="8">
        <v>1</v>
      </c>
      <c r="H147" s="2">
        <v>51000</v>
      </c>
      <c r="I147" s="3">
        <v>51000</v>
      </c>
      <c r="J147" s="3"/>
      <c r="K147" s="3">
        <v>51000</v>
      </c>
      <c r="L147" s="9"/>
    </row>
    <row r="148" spans="1:12" ht="24" customHeight="1">
      <c r="A148" s="8">
        <v>141</v>
      </c>
      <c r="B148" s="8" t="s">
        <v>530</v>
      </c>
      <c r="C148" s="69" t="s">
        <v>707</v>
      </c>
      <c r="D148" s="70" t="s">
        <v>305</v>
      </c>
      <c r="E148" s="8">
        <v>10</v>
      </c>
      <c r="F148" s="9" t="s">
        <v>708</v>
      </c>
      <c r="G148" s="8">
        <v>2</v>
      </c>
      <c r="H148" s="2">
        <v>51000</v>
      </c>
      <c r="I148" s="3">
        <v>102000</v>
      </c>
      <c r="J148" s="3"/>
      <c r="K148" s="3">
        <v>102000</v>
      </c>
      <c r="L148" s="9"/>
    </row>
    <row r="149" spans="1:12" ht="24" customHeight="1">
      <c r="A149" s="8">
        <v>142</v>
      </c>
      <c r="B149" s="8" t="s">
        <v>531</v>
      </c>
      <c r="C149" s="69" t="s">
        <v>91</v>
      </c>
      <c r="D149" s="70" t="s">
        <v>7</v>
      </c>
      <c r="E149" s="8">
        <v>10</v>
      </c>
      <c r="F149" s="9" t="s">
        <v>708</v>
      </c>
      <c r="G149" s="8">
        <v>2</v>
      </c>
      <c r="H149" s="2">
        <v>51000</v>
      </c>
      <c r="I149" s="3">
        <v>102000</v>
      </c>
      <c r="J149" s="3"/>
      <c r="K149" s="3">
        <v>102000</v>
      </c>
      <c r="L149" s="9"/>
    </row>
    <row r="150" spans="1:12" ht="24" customHeight="1">
      <c r="A150" s="8">
        <v>143</v>
      </c>
      <c r="B150" s="8" t="s">
        <v>532</v>
      </c>
      <c r="C150" s="69" t="s">
        <v>709</v>
      </c>
      <c r="D150" s="70" t="s">
        <v>263</v>
      </c>
      <c r="E150" s="8">
        <v>10</v>
      </c>
      <c r="F150" s="9" t="s">
        <v>708</v>
      </c>
      <c r="G150" s="8">
        <v>2</v>
      </c>
      <c r="H150" s="2">
        <v>51000</v>
      </c>
      <c r="I150" s="3">
        <v>102000</v>
      </c>
      <c r="J150" s="3"/>
      <c r="K150" s="3">
        <v>102000</v>
      </c>
      <c r="L150" s="9"/>
    </row>
    <row r="151" spans="1:12" ht="24" customHeight="1">
      <c r="A151" s="8">
        <v>144</v>
      </c>
      <c r="B151" s="8" t="s">
        <v>533</v>
      </c>
      <c r="C151" s="69" t="s">
        <v>244</v>
      </c>
      <c r="D151" s="70" t="s">
        <v>651</v>
      </c>
      <c r="E151" s="8">
        <v>10</v>
      </c>
      <c r="F151" s="9" t="s">
        <v>708</v>
      </c>
      <c r="G151" s="8">
        <v>2</v>
      </c>
      <c r="H151" s="2">
        <v>51000</v>
      </c>
      <c r="I151" s="3">
        <v>102000</v>
      </c>
      <c r="J151" s="3"/>
      <c r="K151" s="3">
        <v>102000</v>
      </c>
      <c r="L151" s="9"/>
    </row>
    <row r="152" spans="1:12" ht="24" customHeight="1">
      <c r="A152" s="8">
        <v>145</v>
      </c>
      <c r="B152" s="8" t="s">
        <v>534</v>
      </c>
      <c r="C152" s="69" t="s">
        <v>710</v>
      </c>
      <c r="D152" s="70" t="s">
        <v>281</v>
      </c>
      <c r="E152" s="8">
        <v>10</v>
      </c>
      <c r="F152" s="9" t="s">
        <v>708</v>
      </c>
      <c r="G152" s="8">
        <v>1</v>
      </c>
      <c r="H152" s="2">
        <v>51000</v>
      </c>
      <c r="I152" s="3">
        <v>51000</v>
      </c>
      <c r="J152" s="3"/>
      <c r="K152" s="3">
        <v>51000</v>
      </c>
      <c r="L152" s="9"/>
    </row>
    <row r="153" spans="1:12" ht="24" customHeight="1">
      <c r="A153" s="8">
        <v>146</v>
      </c>
      <c r="B153" s="8" t="s">
        <v>535</v>
      </c>
      <c r="C153" s="69" t="s">
        <v>691</v>
      </c>
      <c r="D153" s="70" t="s">
        <v>224</v>
      </c>
      <c r="E153" s="8">
        <v>10</v>
      </c>
      <c r="F153" s="9" t="s">
        <v>708</v>
      </c>
      <c r="G153" s="8">
        <v>1</v>
      </c>
      <c r="H153" s="2">
        <v>51000</v>
      </c>
      <c r="I153" s="3">
        <v>51000</v>
      </c>
      <c r="J153" s="3"/>
      <c r="K153" s="3">
        <v>51000</v>
      </c>
      <c r="L153" s="9"/>
    </row>
    <row r="154" spans="1:12" ht="24" customHeight="1">
      <c r="A154" s="8">
        <v>147</v>
      </c>
      <c r="B154" s="8" t="s">
        <v>536</v>
      </c>
      <c r="C154" s="69" t="s">
        <v>91</v>
      </c>
      <c r="D154" s="70" t="s">
        <v>205</v>
      </c>
      <c r="E154" s="8">
        <v>10</v>
      </c>
      <c r="F154" s="9" t="s">
        <v>708</v>
      </c>
      <c r="G154" s="8">
        <v>1</v>
      </c>
      <c r="H154" s="2">
        <v>51000</v>
      </c>
      <c r="I154" s="3">
        <v>51000</v>
      </c>
      <c r="J154" s="3"/>
      <c r="K154" s="3">
        <v>51000</v>
      </c>
      <c r="L154" s="9"/>
    </row>
    <row r="155" spans="1:12" ht="24" customHeight="1">
      <c r="A155" s="8">
        <v>148</v>
      </c>
      <c r="B155" s="8" t="s">
        <v>124</v>
      </c>
      <c r="C155" s="69" t="s">
        <v>250</v>
      </c>
      <c r="D155" s="70" t="s">
        <v>216</v>
      </c>
      <c r="E155" s="8">
        <v>10</v>
      </c>
      <c r="F155" s="9" t="s">
        <v>251</v>
      </c>
      <c r="G155" s="8">
        <v>1</v>
      </c>
      <c r="H155" s="2">
        <v>51000</v>
      </c>
      <c r="I155" s="3">
        <v>51000</v>
      </c>
      <c r="J155" s="3"/>
      <c r="K155" s="3">
        <v>51000</v>
      </c>
      <c r="L155" s="9"/>
    </row>
    <row r="156" spans="1:12" ht="24" customHeight="1">
      <c r="A156" s="8">
        <v>149</v>
      </c>
      <c r="B156" s="8" t="s">
        <v>537</v>
      </c>
      <c r="C156" s="69" t="s">
        <v>711</v>
      </c>
      <c r="D156" s="70" t="s">
        <v>712</v>
      </c>
      <c r="E156" s="8">
        <v>10</v>
      </c>
      <c r="F156" s="9" t="s">
        <v>251</v>
      </c>
      <c r="G156" s="8">
        <v>1</v>
      </c>
      <c r="H156" s="2">
        <v>51000</v>
      </c>
      <c r="I156" s="3">
        <v>51000</v>
      </c>
      <c r="J156" s="3"/>
      <c r="K156" s="3">
        <v>51000</v>
      </c>
      <c r="L156" s="9"/>
    </row>
    <row r="157" spans="1:12" ht="24" customHeight="1">
      <c r="A157" s="8">
        <v>150</v>
      </c>
      <c r="B157" s="8" t="s">
        <v>125</v>
      </c>
      <c r="C157" s="69" t="s">
        <v>253</v>
      </c>
      <c r="D157" s="70" t="s">
        <v>9</v>
      </c>
      <c r="E157" s="8">
        <v>10</v>
      </c>
      <c r="F157" s="9" t="s">
        <v>251</v>
      </c>
      <c r="G157" s="8">
        <v>1</v>
      </c>
      <c r="H157" s="2">
        <v>51000</v>
      </c>
      <c r="I157" s="3">
        <v>51000</v>
      </c>
      <c r="J157" s="3"/>
      <c r="K157" s="3">
        <v>51000</v>
      </c>
      <c r="L157" s="9"/>
    </row>
    <row r="158" spans="1:12" ht="24" customHeight="1">
      <c r="A158" s="8">
        <v>151</v>
      </c>
      <c r="B158" s="8" t="s">
        <v>538</v>
      </c>
      <c r="C158" s="69" t="s">
        <v>256</v>
      </c>
      <c r="D158" s="70" t="s">
        <v>297</v>
      </c>
      <c r="E158" s="8">
        <v>10</v>
      </c>
      <c r="F158" s="9" t="s">
        <v>251</v>
      </c>
      <c r="G158" s="8">
        <v>1</v>
      </c>
      <c r="H158" s="2">
        <v>51000</v>
      </c>
      <c r="I158" s="3">
        <v>51000</v>
      </c>
      <c r="J158" s="3"/>
      <c r="K158" s="3">
        <v>51000</v>
      </c>
      <c r="L158" s="9"/>
    </row>
    <row r="159" spans="1:12" ht="24" customHeight="1">
      <c r="A159" s="8">
        <v>152</v>
      </c>
      <c r="B159" s="8" t="s">
        <v>126</v>
      </c>
      <c r="C159" s="69" t="s">
        <v>256</v>
      </c>
      <c r="D159" s="70" t="s">
        <v>257</v>
      </c>
      <c r="E159" s="8">
        <v>11</v>
      </c>
      <c r="F159" s="9" t="s">
        <v>258</v>
      </c>
      <c r="G159" s="8">
        <v>1</v>
      </c>
      <c r="H159" s="2">
        <v>55000</v>
      </c>
      <c r="I159" s="3">
        <v>55000</v>
      </c>
      <c r="J159" s="3"/>
      <c r="K159" s="3">
        <v>55000</v>
      </c>
      <c r="L159" s="9"/>
    </row>
    <row r="160" spans="1:12" ht="24" customHeight="1">
      <c r="A160" s="8">
        <v>153</v>
      </c>
      <c r="B160" s="8" t="s">
        <v>564</v>
      </c>
      <c r="C160" s="69" t="s">
        <v>722</v>
      </c>
      <c r="D160" s="70" t="s">
        <v>723</v>
      </c>
      <c r="E160" s="8">
        <v>11</v>
      </c>
      <c r="F160" s="9" t="s">
        <v>258</v>
      </c>
      <c r="G160" s="8">
        <v>1</v>
      </c>
      <c r="H160" s="2">
        <v>55000</v>
      </c>
      <c r="I160" s="3">
        <v>55000</v>
      </c>
      <c r="J160" s="3"/>
      <c r="K160" s="3">
        <v>55000</v>
      </c>
      <c r="L160" s="9"/>
    </row>
    <row r="161" spans="1:12" ht="24" customHeight="1">
      <c r="A161" s="8">
        <v>154</v>
      </c>
      <c r="B161" s="8" t="s">
        <v>128</v>
      </c>
      <c r="C161" s="69" t="s">
        <v>228</v>
      </c>
      <c r="D161" s="70" t="s">
        <v>261</v>
      </c>
      <c r="E161" s="8">
        <v>11</v>
      </c>
      <c r="F161" s="9" t="s">
        <v>258</v>
      </c>
      <c r="G161" s="8">
        <v>1</v>
      </c>
      <c r="H161" s="2">
        <v>51000</v>
      </c>
      <c r="I161" s="3">
        <v>51000</v>
      </c>
      <c r="J161" s="3"/>
      <c r="K161" s="3">
        <v>51000</v>
      </c>
      <c r="L161" s="9"/>
    </row>
    <row r="162" spans="1:12" ht="24" customHeight="1">
      <c r="A162" s="8">
        <v>155</v>
      </c>
      <c r="B162" s="8" t="s">
        <v>129</v>
      </c>
      <c r="C162" s="69" t="s">
        <v>262</v>
      </c>
      <c r="D162" s="70" t="s">
        <v>263</v>
      </c>
      <c r="E162" s="8">
        <v>11</v>
      </c>
      <c r="F162" s="9" t="s">
        <v>258</v>
      </c>
      <c r="G162" s="8">
        <v>1</v>
      </c>
      <c r="H162" s="2">
        <v>51000</v>
      </c>
      <c r="I162" s="3">
        <v>51000</v>
      </c>
      <c r="J162" s="3"/>
      <c r="K162" s="3">
        <v>51000</v>
      </c>
      <c r="L162" s="9"/>
    </row>
    <row r="163" spans="1:12" ht="24" customHeight="1">
      <c r="A163" s="8">
        <v>156</v>
      </c>
      <c r="B163" s="8" t="s">
        <v>130</v>
      </c>
      <c r="C163" s="69" t="s">
        <v>264</v>
      </c>
      <c r="D163" s="70" t="s">
        <v>255</v>
      </c>
      <c r="E163" s="8">
        <v>11</v>
      </c>
      <c r="F163" s="9" t="s">
        <v>258</v>
      </c>
      <c r="G163" s="8">
        <v>1</v>
      </c>
      <c r="H163" s="2">
        <v>51000</v>
      </c>
      <c r="I163" s="3">
        <v>51000</v>
      </c>
      <c r="J163" s="3"/>
      <c r="K163" s="3">
        <v>51000</v>
      </c>
      <c r="L163" s="9"/>
    </row>
    <row r="164" spans="1:12" ht="24" customHeight="1">
      <c r="A164" s="8">
        <v>157</v>
      </c>
      <c r="B164" s="8" t="s">
        <v>127</v>
      </c>
      <c r="C164" s="69" t="s">
        <v>259</v>
      </c>
      <c r="D164" s="70" t="s">
        <v>260</v>
      </c>
      <c r="E164" s="8">
        <v>11</v>
      </c>
      <c r="F164" s="9" t="s">
        <v>258</v>
      </c>
      <c r="G164" s="8">
        <v>1</v>
      </c>
      <c r="H164" s="2">
        <v>51000</v>
      </c>
      <c r="I164" s="3">
        <v>51000</v>
      </c>
      <c r="J164" s="3"/>
      <c r="K164" s="3">
        <v>51000</v>
      </c>
      <c r="L164" s="9"/>
    </row>
    <row r="165" spans="1:12" ht="24" customHeight="1">
      <c r="A165" s="8">
        <v>158</v>
      </c>
      <c r="B165" s="8" t="s">
        <v>131</v>
      </c>
      <c r="C165" s="69" t="s">
        <v>265</v>
      </c>
      <c r="D165" s="70" t="s">
        <v>90</v>
      </c>
      <c r="E165" s="8">
        <v>11</v>
      </c>
      <c r="F165" s="9" t="s">
        <v>258</v>
      </c>
      <c r="G165" s="8">
        <v>1</v>
      </c>
      <c r="H165" s="2">
        <v>51000</v>
      </c>
      <c r="I165" s="3">
        <v>51000</v>
      </c>
      <c r="J165" s="3"/>
      <c r="K165" s="3">
        <v>51000</v>
      </c>
      <c r="L165" s="9"/>
    </row>
    <row r="166" spans="1:12" ht="24" customHeight="1">
      <c r="A166" s="8">
        <v>159</v>
      </c>
      <c r="B166" s="8" t="s">
        <v>132</v>
      </c>
      <c r="C166" s="69" t="s">
        <v>247</v>
      </c>
      <c r="D166" s="70" t="s">
        <v>227</v>
      </c>
      <c r="E166" s="8">
        <v>11</v>
      </c>
      <c r="F166" s="9" t="s">
        <v>258</v>
      </c>
      <c r="G166" s="8">
        <v>1</v>
      </c>
      <c r="H166" s="2">
        <v>51000</v>
      </c>
      <c r="I166" s="3">
        <v>51000</v>
      </c>
      <c r="J166" s="3"/>
      <c r="K166" s="3">
        <v>51000</v>
      </c>
      <c r="L166" s="9"/>
    </row>
    <row r="167" spans="1:12" ht="24" customHeight="1">
      <c r="A167" s="8">
        <v>160</v>
      </c>
      <c r="B167" s="8" t="s">
        <v>133</v>
      </c>
      <c r="C167" s="69" t="s">
        <v>240</v>
      </c>
      <c r="D167" s="70" t="s">
        <v>266</v>
      </c>
      <c r="E167" s="8">
        <v>11</v>
      </c>
      <c r="F167" s="9" t="s">
        <v>267</v>
      </c>
      <c r="G167" s="8">
        <v>1</v>
      </c>
      <c r="H167" s="2">
        <v>51000</v>
      </c>
      <c r="I167" s="3">
        <v>51000</v>
      </c>
      <c r="J167" s="3"/>
      <c r="K167" s="3">
        <v>51000</v>
      </c>
      <c r="L167" s="9"/>
    </row>
    <row r="168" spans="1:12" ht="24" customHeight="1">
      <c r="A168" s="8">
        <v>161</v>
      </c>
      <c r="B168" s="8" t="s">
        <v>134</v>
      </c>
      <c r="C168" s="69" t="s">
        <v>91</v>
      </c>
      <c r="D168" s="70" t="s">
        <v>189</v>
      </c>
      <c r="E168" s="8">
        <v>11</v>
      </c>
      <c r="F168" s="9" t="s">
        <v>267</v>
      </c>
      <c r="G168" s="8">
        <v>1</v>
      </c>
      <c r="H168" s="2">
        <v>51000</v>
      </c>
      <c r="I168" s="3">
        <v>51000</v>
      </c>
      <c r="J168" s="3"/>
      <c r="K168" s="3">
        <v>51000</v>
      </c>
      <c r="L168" s="9"/>
    </row>
    <row r="169" spans="1:12" ht="24" customHeight="1">
      <c r="A169" s="8">
        <v>162</v>
      </c>
      <c r="B169" s="8" t="s">
        <v>135</v>
      </c>
      <c r="C169" s="69" t="s">
        <v>268</v>
      </c>
      <c r="D169" s="70" t="s">
        <v>263</v>
      </c>
      <c r="E169" s="8">
        <v>11</v>
      </c>
      <c r="F169" s="9" t="s">
        <v>267</v>
      </c>
      <c r="G169" s="8">
        <v>1</v>
      </c>
      <c r="H169" s="2">
        <v>51000</v>
      </c>
      <c r="I169" s="3">
        <v>51000</v>
      </c>
      <c r="J169" s="3"/>
      <c r="K169" s="3">
        <v>51000</v>
      </c>
      <c r="L169" s="9"/>
    </row>
    <row r="170" spans="1:12" ht="24" customHeight="1">
      <c r="A170" s="8">
        <v>163</v>
      </c>
      <c r="B170" s="8" t="s">
        <v>136</v>
      </c>
      <c r="C170" s="69" t="s">
        <v>93</v>
      </c>
      <c r="D170" s="70" t="s">
        <v>7</v>
      </c>
      <c r="E170" s="8">
        <v>11</v>
      </c>
      <c r="F170" s="9" t="s">
        <v>269</v>
      </c>
      <c r="G170" s="8">
        <v>2</v>
      </c>
      <c r="H170" s="2">
        <v>55000</v>
      </c>
      <c r="I170" s="3">
        <v>110000</v>
      </c>
      <c r="J170" s="3"/>
      <c r="K170" s="3">
        <v>110000</v>
      </c>
      <c r="L170" s="9"/>
    </row>
    <row r="171" spans="1:12" ht="24" customHeight="1">
      <c r="A171" s="8">
        <v>164</v>
      </c>
      <c r="B171" s="8" t="s">
        <v>557</v>
      </c>
      <c r="C171" s="69" t="s">
        <v>661</v>
      </c>
      <c r="D171" s="70" t="s">
        <v>716</v>
      </c>
      <c r="E171" s="8">
        <v>11</v>
      </c>
      <c r="F171" s="9" t="s">
        <v>269</v>
      </c>
      <c r="G171" s="8">
        <v>2</v>
      </c>
      <c r="H171" s="2">
        <v>51000</v>
      </c>
      <c r="I171" s="3">
        <v>102000</v>
      </c>
      <c r="J171" s="3"/>
      <c r="K171" s="3">
        <v>102000</v>
      </c>
      <c r="L171" s="9"/>
    </row>
    <row r="172" spans="1:12" ht="24" customHeight="1">
      <c r="A172" s="8">
        <v>165</v>
      </c>
      <c r="B172" s="8" t="s">
        <v>559</v>
      </c>
      <c r="C172" s="69" t="s">
        <v>3</v>
      </c>
      <c r="D172" s="70" t="s">
        <v>189</v>
      </c>
      <c r="E172" s="8">
        <v>11</v>
      </c>
      <c r="F172" s="9" t="s">
        <v>269</v>
      </c>
      <c r="G172" s="8">
        <v>1</v>
      </c>
      <c r="H172" s="2">
        <v>51000</v>
      </c>
      <c r="I172" s="3">
        <v>51000</v>
      </c>
      <c r="J172" s="3"/>
      <c r="K172" s="3">
        <v>51000</v>
      </c>
      <c r="L172" s="9"/>
    </row>
    <row r="173" spans="1:12" ht="24" customHeight="1">
      <c r="A173" s="8">
        <v>166</v>
      </c>
      <c r="B173" s="8" t="s">
        <v>560</v>
      </c>
      <c r="C173" s="69" t="s">
        <v>717</v>
      </c>
      <c r="D173" s="70" t="s">
        <v>275</v>
      </c>
      <c r="E173" s="8">
        <v>11</v>
      </c>
      <c r="F173" s="9" t="s">
        <v>269</v>
      </c>
      <c r="G173" s="8">
        <v>2</v>
      </c>
      <c r="H173" s="2">
        <v>51000</v>
      </c>
      <c r="I173" s="3">
        <v>102000</v>
      </c>
      <c r="J173" s="3"/>
      <c r="K173" s="3">
        <v>102000</v>
      </c>
      <c r="L173" s="9"/>
    </row>
    <row r="174" spans="1:12" ht="24" customHeight="1">
      <c r="A174" s="8">
        <v>167</v>
      </c>
      <c r="B174" s="8" t="s">
        <v>561</v>
      </c>
      <c r="C174" s="69" t="s">
        <v>718</v>
      </c>
      <c r="D174" s="70" t="s">
        <v>331</v>
      </c>
      <c r="E174" s="8">
        <v>11</v>
      </c>
      <c r="F174" s="9" t="s">
        <v>269</v>
      </c>
      <c r="G174" s="8">
        <v>1</v>
      </c>
      <c r="H174" s="2">
        <v>55000</v>
      </c>
      <c r="I174" s="3">
        <v>55000</v>
      </c>
      <c r="J174" s="3"/>
      <c r="K174" s="3">
        <v>55000</v>
      </c>
      <c r="L174" s="9"/>
    </row>
    <row r="175" spans="1:12" ht="24" customHeight="1">
      <c r="A175" s="8">
        <v>168</v>
      </c>
      <c r="B175" s="8" t="s">
        <v>137</v>
      </c>
      <c r="C175" s="69" t="s">
        <v>270</v>
      </c>
      <c r="D175" s="70" t="s">
        <v>271</v>
      </c>
      <c r="E175" s="8">
        <v>11</v>
      </c>
      <c r="F175" s="9" t="s">
        <v>269</v>
      </c>
      <c r="G175" s="8">
        <v>1</v>
      </c>
      <c r="H175" s="2">
        <v>51000</v>
      </c>
      <c r="I175" s="3">
        <v>51000</v>
      </c>
      <c r="J175" s="3"/>
      <c r="K175" s="3">
        <v>51000</v>
      </c>
      <c r="L175" s="9"/>
    </row>
    <row r="176" spans="1:12" ht="24" customHeight="1">
      <c r="A176" s="8">
        <v>169</v>
      </c>
      <c r="B176" s="8" t="s">
        <v>562</v>
      </c>
      <c r="C176" s="69" t="s">
        <v>204</v>
      </c>
      <c r="D176" s="70" t="s">
        <v>719</v>
      </c>
      <c r="E176" s="8">
        <v>11</v>
      </c>
      <c r="F176" s="9" t="s">
        <v>269</v>
      </c>
      <c r="G176" s="8">
        <v>1</v>
      </c>
      <c r="H176" s="2">
        <v>51000</v>
      </c>
      <c r="I176" s="3">
        <v>51000</v>
      </c>
      <c r="J176" s="3"/>
      <c r="K176" s="3">
        <v>51000</v>
      </c>
      <c r="L176" s="9"/>
    </row>
    <row r="177" spans="1:12" ht="24" customHeight="1">
      <c r="A177" s="8">
        <v>170</v>
      </c>
      <c r="B177" s="8" t="s">
        <v>563</v>
      </c>
      <c r="C177" s="69" t="s">
        <v>720</v>
      </c>
      <c r="D177" s="70" t="s">
        <v>721</v>
      </c>
      <c r="E177" s="8">
        <v>11</v>
      </c>
      <c r="F177" s="9" t="s">
        <v>269</v>
      </c>
      <c r="G177" s="8">
        <v>1</v>
      </c>
      <c r="H177" s="2">
        <v>55000</v>
      </c>
      <c r="I177" s="3">
        <v>55000</v>
      </c>
      <c r="J177" s="3"/>
      <c r="K177" s="3">
        <v>55000</v>
      </c>
      <c r="L177" s="9"/>
    </row>
    <row r="178" spans="1:12" ht="24" customHeight="1">
      <c r="A178" s="8">
        <v>171</v>
      </c>
      <c r="B178" s="8" t="s">
        <v>138</v>
      </c>
      <c r="C178" s="69" t="s">
        <v>272</v>
      </c>
      <c r="D178" s="70" t="s">
        <v>273</v>
      </c>
      <c r="E178" s="8">
        <v>11</v>
      </c>
      <c r="F178" s="9" t="s">
        <v>274</v>
      </c>
      <c r="G178" s="8">
        <v>3</v>
      </c>
      <c r="H178" s="2">
        <v>55000</v>
      </c>
      <c r="I178" s="3">
        <v>165000</v>
      </c>
      <c r="J178" s="3"/>
      <c r="K178" s="3">
        <v>165000</v>
      </c>
      <c r="L178" s="9"/>
    </row>
    <row r="179" spans="1:12" ht="24" customHeight="1">
      <c r="A179" s="8">
        <v>172</v>
      </c>
      <c r="B179" s="8" t="s">
        <v>139</v>
      </c>
      <c r="C179" s="69" t="s">
        <v>1</v>
      </c>
      <c r="D179" s="70" t="s">
        <v>90</v>
      </c>
      <c r="E179" s="8">
        <v>11</v>
      </c>
      <c r="F179" s="9" t="s">
        <v>274</v>
      </c>
      <c r="G179" s="8">
        <v>1</v>
      </c>
      <c r="H179" s="2">
        <v>51000</v>
      </c>
      <c r="I179" s="3">
        <v>51000</v>
      </c>
      <c r="J179" s="3"/>
      <c r="K179" s="3">
        <v>51000</v>
      </c>
      <c r="L179" s="9"/>
    </row>
    <row r="180" spans="1:12" ht="24" customHeight="1">
      <c r="A180" s="8">
        <v>173</v>
      </c>
      <c r="B180" s="8" t="s">
        <v>555</v>
      </c>
      <c r="C180" s="69" t="s">
        <v>246</v>
      </c>
      <c r="D180" s="70" t="s">
        <v>713</v>
      </c>
      <c r="E180" s="8">
        <v>11</v>
      </c>
      <c r="F180" s="9" t="s">
        <v>274</v>
      </c>
      <c r="G180" s="8">
        <v>2</v>
      </c>
      <c r="H180" s="2">
        <v>51000</v>
      </c>
      <c r="I180" s="3">
        <v>102000</v>
      </c>
      <c r="J180" s="3"/>
      <c r="K180" s="3">
        <v>102000</v>
      </c>
      <c r="L180" s="9"/>
    </row>
    <row r="181" spans="1:12" ht="24" customHeight="1">
      <c r="A181" s="8">
        <v>174</v>
      </c>
      <c r="B181" s="8" t="s">
        <v>556</v>
      </c>
      <c r="C181" s="69" t="s">
        <v>714</v>
      </c>
      <c r="D181" s="70" t="s">
        <v>715</v>
      </c>
      <c r="E181" s="8">
        <v>11</v>
      </c>
      <c r="F181" s="9" t="s">
        <v>274</v>
      </c>
      <c r="G181" s="8">
        <v>2</v>
      </c>
      <c r="H181" s="2">
        <v>55000</v>
      </c>
      <c r="I181" s="3">
        <v>110000</v>
      </c>
      <c r="J181" s="3"/>
      <c r="K181" s="3">
        <v>110000</v>
      </c>
      <c r="L181" s="9"/>
    </row>
    <row r="182" spans="1:12" ht="24" customHeight="1">
      <c r="A182" s="8">
        <v>175</v>
      </c>
      <c r="B182" s="8" t="s">
        <v>140</v>
      </c>
      <c r="C182" s="69" t="s">
        <v>277</v>
      </c>
      <c r="D182" s="70" t="s">
        <v>2</v>
      </c>
      <c r="E182" s="8">
        <v>11</v>
      </c>
      <c r="F182" s="9" t="s">
        <v>274</v>
      </c>
      <c r="G182" s="8">
        <v>1</v>
      </c>
      <c r="H182" s="2">
        <v>51000</v>
      </c>
      <c r="I182" s="3">
        <v>51000</v>
      </c>
      <c r="J182" s="3"/>
      <c r="K182" s="3">
        <v>51000</v>
      </c>
      <c r="L182" s="9"/>
    </row>
    <row r="183" spans="1:12" ht="24" customHeight="1">
      <c r="A183" s="8">
        <v>176</v>
      </c>
      <c r="B183" s="8" t="s">
        <v>142</v>
      </c>
      <c r="C183" s="69" t="s">
        <v>280</v>
      </c>
      <c r="D183" s="70" t="s">
        <v>281</v>
      </c>
      <c r="E183" s="8">
        <v>11</v>
      </c>
      <c r="F183" s="9" t="s">
        <v>278</v>
      </c>
      <c r="G183" s="8">
        <v>2</v>
      </c>
      <c r="H183" s="2">
        <v>55000</v>
      </c>
      <c r="I183" s="3">
        <v>110000</v>
      </c>
      <c r="J183" s="3"/>
      <c r="K183" s="3">
        <v>110000</v>
      </c>
      <c r="L183" s="9"/>
    </row>
    <row r="184" spans="1:12" ht="24" customHeight="1">
      <c r="A184" s="8">
        <v>177</v>
      </c>
      <c r="B184" s="8" t="s">
        <v>143</v>
      </c>
      <c r="C184" s="69" t="s">
        <v>282</v>
      </c>
      <c r="D184" s="70" t="s">
        <v>283</v>
      </c>
      <c r="E184" s="8">
        <v>11</v>
      </c>
      <c r="F184" s="9" t="s">
        <v>278</v>
      </c>
      <c r="G184" s="8">
        <v>1</v>
      </c>
      <c r="H184" s="2">
        <v>51000</v>
      </c>
      <c r="I184" s="3">
        <v>51000</v>
      </c>
      <c r="J184" s="3"/>
      <c r="K184" s="3">
        <v>51000</v>
      </c>
      <c r="L184" s="9"/>
    </row>
    <row r="185" spans="1:12" ht="24" customHeight="1">
      <c r="A185" s="8">
        <v>178</v>
      </c>
      <c r="B185" s="8" t="s">
        <v>141</v>
      </c>
      <c r="C185" s="69" t="s">
        <v>279</v>
      </c>
      <c r="D185" s="70" t="s">
        <v>89</v>
      </c>
      <c r="E185" s="8">
        <v>11</v>
      </c>
      <c r="F185" s="9" t="s">
        <v>278</v>
      </c>
      <c r="G185" s="8">
        <v>2</v>
      </c>
      <c r="H185" s="2">
        <v>51000</v>
      </c>
      <c r="I185" s="3">
        <v>102000</v>
      </c>
      <c r="J185" s="3"/>
      <c r="K185" s="3">
        <v>102000</v>
      </c>
      <c r="L185" s="9"/>
    </row>
    <row r="186" spans="1:12" ht="24" customHeight="1">
      <c r="A186" s="8">
        <v>179</v>
      </c>
      <c r="B186" s="8" t="s">
        <v>554</v>
      </c>
      <c r="C186" s="69" t="s">
        <v>306</v>
      </c>
      <c r="D186" s="70" t="s">
        <v>88</v>
      </c>
      <c r="E186" s="8">
        <v>11</v>
      </c>
      <c r="F186" s="9" t="s">
        <v>278</v>
      </c>
      <c r="G186" s="8">
        <v>1</v>
      </c>
      <c r="H186" s="2">
        <v>55000</v>
      </c>
      <c r="I186" s="3">
        <v>55000</v>
      </c>
      <c r="J186" s="3"/>
      <c r="K186" s="3">
        <v>55000</v>
      </c>
      <c r="L186" s="9"/>
    </row>
    <row r="187" spans="1:12" ht="24" customHeight="1">
      <c r="A187" s="8">
        <v>180</v>
      </c>
      <c r="B187" s="8" t="s">
        <v>146</v>
      </c>
      <c r="C187" s="69" t="s">
        <v>288</v>
      </c>
      <c r="D187" s="70" t="s">
        <v>289</v>
      </c>
      <c r="E187" s="8">
        <v>12</v>
      </c>
      <c r="F187" s="9" t="s">
        <v>286</v>
      </c>
      <c r="G187" s="8">
        <v>1</v>
      </c>
      <c r="H187" s="2">
        <v>51000</v>
      </c>
      <c r="I187" s="3">
        <v>51000</v>
      </c>
      <c r="J187" s="3"/>
      <c r="K187" s="3">
        <v>51000</v>
      </c>
      <c r="L187" s="9"/>
    </row>
    <row r="188" spans="1:12" ht="24" customHeight="1">
      <c r="A188" s="8">
        <v>181</v>
      </c>
      <c r="B188" s="8" t="s">
        <v>144</v>
      </c>
      <c r="C188" s="69" t="s">
        <v>284</v>
      </c>
      <c r="D188" s="70" t="s">
        <v>285</v>
      </c>
      <c r="E188" s="8">
        <v>12</v>
      </c>
      <c r="F188" s="9" t="s">
        <v>286</v>
      </c>
      <c r="G188" s="8">
        <v>1</v>
      </c>
      <c r="H188" s="2">
        <v>65000</v>
      </c>
      <c r="I188" s="3">
        <v>65000</v>
      </c>
      <c r="J188" s="3"/>
      <c r="K188" s="3">
        <v>65000</v>
      </c>
      <c r="L188" s="9"/>
    </row>
    <row r="189" spans="1:12" ht="24" customHeight="1">
      <c r="A189" s="8">
        <v>182</v>
      </c>
      <c r="B189" s="8" t="s">
        <v>145</v>
      </c>
      <c r="C189" s="69" t="s">
        <v>287</v>
      </c>
      <c r="D189" s="70" t="s">
        <v>248</v>
      </c>
      <c r="E189" s="8">
        <v>12</v>
      </c>
      <c r="F189" s="9" t="s">
        <v>286</v>
      </c>
      <c r="G189" s="8">
        <v>1</v>
      </c>
      <c r="H189" s="2">
        <v>51000</v>
      </c>
      <c r="I189" s="3">
        <v>51000</v>
      </c>
      <c r="J189" s="3"/>
      <c r="K189" s="3">
        <v>51000</v>
      </c>
      <c r="L189" s="9"/>
    </row>
    <row r="190" spans="1:12" ht="24" customHeight="1">
      <c r="A190" s="8">
        <v>183</v>
      </c>
      <c r="B190" s="8" t="s">
        <v>582</v>
      </c>
      <c r="C190" s="69" t="s">
        <v>673</v>
      </c>
      <c r="D190" s="70" t="s">
        <v>653</v>
      </c>
      <c r="E190" s="8">
        <v>12</v>
      </c>
      <c r="F190" s="9" t="s">
        <v>286</v>
      </c>
      <c r="G190" s="8">
        <v>1</v>
      </c>
      <c r="H190" s="2">
        <v>51000</v>
      </c>
      <c r="I190" s="3">
        <v>51000</v>
      </c>
      <c r="J190" s="3"/>
      <c r="K190" s="3">
        <v>51000</v>
      </c>
      <c r="L190" s="9"/>
    </row>
    <row r="191" spans="1:12" ht="24" customHeight="1">
      <c r="A191" s="8">
        <v>184</v>
      </c>
      <c r="B191" s="8" t="s">
        <v>147</v>
      </c>
      <c r="C191" s="69" t="s">
        <v>292</v>
      </c>
      <c r="D191" s="70" t="s">
        <v>293</v>
      </c>
      <c r="E191" s="8">
        <v>12</v>
      </c>
      <c r="F191" s="9" t="s">
        <v>291</v>
      </c>
      <c r="G191" s="8">
        <v>2</v>
      </c>
      <c r="H191" s="2">
        <v>51000</v>
      </c>
      <c r="I191" s="3">
        <v>102000</v>
      </c>
      <c r="J191" s="3"/>
      <c r="K191" s="3">
        <v>102000</v>
      </c>
      <c r="L191" s="9"/>
    </row>
    <row r="192" spans="1:12" ht="24" customHeight="1">
      <c r="A192" s="8">
        <v>185</v>
      </c>
      <c r="B192" s="8" t="s">
        <v>148</v>
      </c>
      <c r="C192" s="69" t="s">
        <v>294</v>
      </c>
      <c r="D192" s="70" t="s">
        <v>199</v>
      </c>
      <c r="E192" s="8">
        <v>12</v>
      </c>
      <c r="F192" s="9" t="s">
        <v>291</v>
      </c>
      <c r="G192" s="8">
        <v>2</v>
      </c>
      <c r="H192" s="2">
        <v>51000</v>
      </c>
      <c r="I192" s="3">
        <v>102000</v>
      </c>
      <c r="J192" s="3"/>
      <c r="K192" s="3">
        <v>102000</v>
      </c>
      <c r="L192" s="9"/>
    </row>
    <row r="193" spans="1:12" ht="24" customHeight="1">
      <c r="A193" s="8">
        <v>186</v>
      </c>
      <c r="B193" s="8" t="s">
        <v>583</v>
      </c>
      <c r="C193" s="69" t="s">
        <v>724</v>
      </c>
      <c r="D193" s="70" t="s">
        <v>725</v>
      </c>
      <c r="E193" s="8">
        <v>12</v>
      </c>
      <c r="F193" s="9" t="s">
        <v>295</v>
      </c>
      <c r="G193" s="8">
        <v>2</v>
      </c>
      <c r="H193" s="2">
        <v>51000</v>
      </c>
      <c r="I193" s="3">
        <v>102000</v>
      </c>
      <c r="J193" s="3"/>
      <c r="K193" s="3">
        <v>102000</v>
      </c>
      <c r="L193" s="9"/>
    </row>
    <row r="194" spans="1:12" ht="24" customHeight="1">
      <c r="A194" s="8">
        <v>187</v>
      </c>
      <c r="B194" s="8" t="s">
        <v>584</v>
      </c>
      <c r="C194" s="69" t="s">
        <v>726</v>
      </c>
      <c r="D194" s="70" t="s">
        <v>200</v>
      </c>
      <c r="E194" s="8">
        <v>12</v>
      </c>
      <c r="F194" s="9" t="s">
        <v>295</v>
      </c>
      <c r="G194" s="8">
        <v>2</v>
      </c>
      <c r="H194" s="2">
        <v>51000</v>
      </c>
      <c r="I194" s="3">
        <v>102000</v>
      </c>
      <c r="J194" s="3"/>
      <c r="K194" s="3">
        <v>102000</v>
      </c>
      <c r="L194" s="9"/>
    </row>
    <row r="195" spans="1:12" ht="24" customHeight="1">
      <c r="A195" s="8">
        <v>188</v>
      </c>
      <c r="B195" s="8" t="s">
        <v>151</v>
      </c>
      <c r="C195" s="69" t="s">
        <v>298</v>
      </c>
      <c r="D195" s="70" t="s">
        <v>255</v>
      </c>
      <c r="E195" s="8">
        <v>12</v>
      </c>
      <c r="F195" s="9" t="s">
        <v>295</v>
      </c>
      <c r="G195" s="8">
        <v>3</v>
      </c>
      <c r="H195" s="2">
        <v>51000</v>
      </c>
      <c r="I195" s="3">
        <v>153000</v>
      </c>
      <c r="J195" s="3"/>
      <c r="K195" s="3">
        <v>153000</v>
      </c>
      <c r="L195" s="9"/>
    </row>
    <row r="196" spans="1:12" ht="24" customHeight="1">
      <c r="A196" s="8">
        <v>189</v>
      </c>
      <c r="B196" s="8" t="s">
        <v>149</v>
      </c>
      <c r="C196" s="69" t="s">
        <v>93</v>
      </c>
      <c r="D196" s="70" t="s">
        <v>199</v>
      </c>
      <c r="E196" s="8">
        <v>12</v>
      </c>
      <c r="F196" s="9" t="s">
        <v>295</v>
      </c>
      <c r="G196" s="8">
        <v>3</v>
      </c>
      <c r="H196" s="2">
        <v>65000</v>
      </c>
      <c r="I196" s="3">
        <v>195000</v>
      </c>
      <c r="J196" s="3"/>
      <c r="K196" s="3">
        <v>195000</v>
      </c>
      <c r="L196" s="9"/>
    </row>
    <row r="197" spans="1:12" ht="24" customHeight="1">
      <c r="A197" s="8">
        <v>190</v>
      </c>
      <c r="B197" s="8" t="s">
        <v>150</v>
      </c>
      <c r="C197" s="69" t="s">
        <v>296</v>
      </c>
      <c r="D197" s="70" t="s">
        <v>297</v>
      </c>
      <c r="E197" s="8">
        <v>12</v>
      </c>
      <c r="F197" s="9" t="s">
        <v>295</v>
      </c>
      <c r="G197" s="8">
        <v>2</v>
      </c>
      <c r="H197" s="2">
        <v>51000</v>
      </c>
      <c r="I197" s="3">
        <v>102000</v>
      </c>
      <c r="J197" s="3"/>
      <c r="K197" s="3">
        <v>102000</v>
      </c>
      <c r="L197" s="9"/>
    </row>
    <row r="198" spans="1:12" ht="24" customHeight="1">
      <c r="A198" s="8">
        <v>191</v>
      </c>
      <c r="B198" s="8" t="s">
        <v>152</v>
      </c>
      <c r="C198" s="69" t="s">
        <v>299</v>
      </c>
      <c r="D198" s="70" t="s">
        <v>300</v>
      </c>
      <c r="E198" s="8">
        <v>12</v>
      </c>
      <c r="F198" s="9" t="s">
        <v>301</v>
      </c>
      <c r="G198" s="8">
        <v>1</v>
      </c>
      <c r="H198" s="2">
        <v>65000</v>
      </c>
      <c r="I198" s="3">
        <v>65000</v>
      </c>
      <c r="J198" s="3"/>
      <c r="K198" s="3">
        <v>65000</v>
      </c>
      <c r="L198" s="9"/>
    </row>
    <row r="199" spans="1:12" ht="24" customHeight="1">
      <c r="A199" s="8">
        <v>192</v>
      </c>
      <c r="B199" s="8" t="s">
        <v>153</v>
      </c>
      <c r="C199" s="69" t="s">
        <v>302</v>
      </c>
      <c r="D199" s="70" t="s">
        <v>189</v>
      </c>
      <c r="E199" s="8">
        <v>12</v>
      </c>
      <c r="F199" s="9" t="s">
        <v>301</v>
      </c>
      <c r="G199" s="8">
        <v>2</v>
      </c>
      <c r="H199" s="2">
        <v>55000</v>
      </c>
      <c r="I199" s="3">
        <v>110000</v>
      </c>
      <c r="J199" s="3"/>
      <c r="K199" s="3">
        <v>110000</v>
      </c>
      <c r="L199" s="9"/>
    </row>
    <row r="200" spans="1:12" ht="24" customHeight="1">
      <c r="A200" s="8">
        <v>193</v>
      </c>
      <c r="B200" s="8" t="s">
        <v>154</v>
      </c>
      <c r="C200" s="69" t="s">
        <v>236</v>
      </c>
      <c r="D200" s="70" t="s">
        <v>266</v>
      </c>
      <c r="E200" s="8">
        <v>12</v>
      </c>
      <c r="F200" s="9" t="s">
        <v>301</v>
      </c>
      <c r="G200" s="8">
        <v>1</v>
      </c>
      <c r="H200" s="2">
        <v>51000</v>
      </c>
      <c r="I200" s="3">
        <v>51000</v>
      </c>
      <c r="J200" s="3"/>
      <c r="K200" s="3">
        <v>51000</v>
      </c>
      <c r="L200" s="9"/>
    </row>
    <row r="201" spans="1:12" ht="24" customHeight="1">
      <c r="A201" s="8">
        <v>194</v>
      </c>
      <c r="B201" s="8" t="s">
        <v>586</v>
      </c>
      <c r="C201" s="69" t="s">
        <v>701</v>
      </c>
      <c r="D201" s="70" t="s">
        <v>200</v>
      </c>
      <c r="E201" s="8">
        <v>12</v>
      </c>
      <c r="F201" s="9" t="s">
        <v>301</v>
      </c>
      <c r="G201" s="8">
        <v>1</v>
      </c>
      <c r="H201" s="2">
        <v>51000</v>
      </c>
      <c r="I201" s="3">
        <v>51000</v>
      </c>
      <c r="J201" s="3"/>
      <c r="K201" s="3">
        <v>51000</v>
      </c>
      <c r="L201" s="9"/>
    </row>
    <row r="202" spans="1:12" ht="24" customHeight="1">
      <c r="A202" s="8">
        <v>195</v>
      </c>
      <c r="B202" s="8" t="s">
        <v>162</v>
      </c>
      <c r="C202" s="69" t="s">
        <v>206</v>
      </c>
      <c r="D202" s="70" t="s">
        <v>320</v>
      </c>
      <c r="E202" s="8">
        <v>33</v>
      </c>
      <c r="F202" s="9" t="s">
        <v>321</v>
      </c>
      <c r="G202" s="8">
        <v>1</v>
      </c>
      <c r="H202" s="2">
        <v>55000</v>
      </c>
      <c r="I202" s="3">
        <v>55000</v>
      </c>
      <c r="J202" s="3"/>
      <c r="K202" s="3">
        <v>55000</v>
      </c>
      <c r="L202" s="9"/>
    </row>
    <row r="203" spans="1:12" ht="24" customHeight="1">
      <c r="A203" s="8">
        <v>196</v>
      </c>
      <c r="B203" s="8" t="s">
        <v>175</v>
      </c>
      <c r="C203" s="69" t="s">
        <v>337</v>
      </c>
      <c r="D203" s="70" t="s">
        <v>289</v>
      </c>
      <c r="E203" s="8">
        <v>33</v>
      </c>
      <c r="F203" s="9" t="s">
        <v>321</v>
      </c>
      <c r="G203" s="8">
        <v>1</v>
      </c>
      <c r="H203" s="2">
        <v>51000</v>
      </c>
      <c r="I203" s="3">
        <v>51000</v>
      </c>
      <c r="J203" s="3"/>
      <c r="K203" s="3">
        <v>51000</v>
      </c>
      <c r="L203" s="9"/>
    </row>
    <row r="204" spans="1:12" ht="24" customHeight="1">
      <c r="A204" s="8">
        <v>197</v>
      </c>
      <c r="B204" s="8" t="s">
        <v>167</v>
      </c>
      <c r="C204" s="69" t="s">
        <v>93</v>
      </c>
      <c r="D204" s="70" t="s">
        <v>327</v>
      </c>
      <c r="E204" s="8">
        <v>33</v>
      </c>
      <c r="F204" s="9" t="s">
        <v>321</v>
      </c>
      <c r="G204" s="8">
        <v>1</v>
      </c>
      <c r="H204" s="2">
        <v>55000</v>
      </c>
      <c r="I204" s="3">
        <v>55000</v>
      </c>
      <c r="J204" s="3"/>
      <c r="K204" s="3">
        <v>55000</v>
      </c>
      <c r="L204" s="9"/>
    </row>
    <row r="205" spans="1:12" ht="24" customHeight="1">
      <c r="A205" s="8">
        <v>198</v>
      </c>
      <c r="B205" s="8" t="s">
        <v>166</v>
      </c>
      <c r="C205" s="69" t="s">
        <v>316</v>
      </c>
      <c r="D205" s="70" t="s">
        <v>199</v>
      </c>
      <c r="E205" s="8">
        <v>33</v>
      </c>
      <c r="F205" s="9" t="s">
        <v>321</v>
      </c>
      <c r="G205" s="8">
        <v>1</v>
      </c>
      <c r="H205" s="2">
        <v>51000</v>
      </c>
      <c r="I205" s="3">
        <v>51000</v>
      </c>
      <c r="J205" s="3"/>
      <c r="K205" s="3">
        <v>51000</v>
      </c>
      <c r="L205" s="9"/>
    </row>
    <row r="206" spans="1:12" ht="24" customHeight="1">
      <c r="A206" s="8">
        <v>199</v>
      </c>
      <c r="B206" s="8" t="s">
        <v>620</v>
      </c>
      <c r="C206" s="69" t="s">
        <v>707</v>
      </c>
      <c r="D206" s="70" t="s">
        <v>731</v>
      </c>
      <c r="E206" s="8">
        <v>33</v>
      </c>
      <c r="F206" s="9" t="s">
        <v>321</v>
      </c>
      <c r="G206" s="8">
        <v>1</v>
      </c>
      <c r="H206" s="2">
        <v>51000</v>
      </c>
      <c r="I206" s="3">
        <v>51000</v>
      </c>
      <c r="J206" s="3"/>
      <c r="K206" s="3">
        <v>51000</v>
      </c>
      <c r="L206" s="9"/>
    </row>
    <row r="207" spans="1:12" ht="24" customHeight="1">
      <c r="A207" s="8">
        <v>200</v>
      </c>
      <c r="B207" s="8" t="s">
        <v>173</v>
      </c>
      <c r="C207" s="69" t="s">
        <v>335</v>
      </c>
      <c r="D207" s="70" t="s">
        <v>336</v>
      </c>
      <c r="E207" s="8">
        <v>33</v>
      </c>
      <c r="F207" s="9" t="s">
        <v>321</v>
      </c>
      <c r="G207" s="8">
        <v>1</v>
      </c>
      <c r="H207" s="2">
        <v>51000</v>
      </c>
      <c r="I207" s="3">
        <v>51000</v>
      </c>
      <c r="J207" s="3"/>
      <c r="K207" s="3">
        <v>51000</v>
      </c>
      <c r="L207" s="9"/>
    </row>
    <row r="208" spans="1:12" ht="24" customHeight="1">
      <c r="A208" s="8">
        <v>201</v>
      </c>
      <c r="B208" s="8" t="s">
        <v>168</v>
      </c>
      <c r="C208" s="69" t="s">
        <v>328</v>
      </c>
      <c r="D208" s="70" t="s">
        <v>329</v>
      </c>
      <c r="E208" s="8">
        <v>33</v>
      </c>
      <c r="F208" s="9" t="s">
        <v>321</v>
      </c>
      <c r="G208" s="8">
        <v>1</v>
      </c>
      <c r="H208" s="2">
        <v>51000</v>
      </c>
      <c r="I208" s="3">
        <v>51000</v>
      </c>
      <c r="J208" s="3"/>
      <c r="K208" s="3">
        <v>51000</v>
      </c>
      <c r="L208" s="9"/>
    </row>
    <row r="209" spans="1:12" ht="24" customHeight="1">
      <c r="A209" s="8">
        <v>202</v>
      </c>
      <c r="B209" s="8" t="s">
        <v>170</v>
      </c>
      <c r="C209" s="69" t="s">
        <v>330</v>
      </c>
      <c r="D209" s="70" t="s">
        <v>331</v>
      </c>
      <c r="E209" s="8">
        <v>33</v>
      </c>
      <c r="F209" s="9" t="s">
        <v>321</v>
      </c>
      <c r="G209" s="8">
        <v>1</v>
      </c>
      <c r="H209" s="2">
        <v>51000</v>
      </c>
      <c r="I209" s="3">
        <v>51000</v>
      </c>
      <c r="J209" s="3"/>
      <c r="K209" s="3">
        <v>51000</v>
      </c>
      <c r="L209" s="9"/>
    </row>
    <row r="210" spans="1:12" ht="24" customHeight="1">
      <c r="A210" s="8">
        <v>203</v>
      </c>
      <c r="B210" s="8" t="s">
        <v>163</v>
      </c>
      <c r="C210" s="69" t="s">
        <v>322</v>
      </c>
      <c r="D210" s="70" t="s">
        <v>323</v>
      </c>
      <c r="E210" s="8">
        <v>33</v>
      </c>
      <c r="F210" s="9" t="s">
        <v>321</v>
      </c>
      <c r="G210" s="8">
        <v>1</v>
      </c>
      <c r="H210" s="2">
        <v>51000</v>
      </c>
      <c r="I210" s="3">
        <v>51000</v>
      </c>
      <c r="J210" s="3"/>
      <c r="K210" s="3">
        <v>51000</v>
      </c>
      <c r="L210" s="9"/>
    </row>
    <row r="211" spans="1:12" ht="24" customHeight="1">
      <c r="A211" s="8">
        <v>204</v>
      </c>
      <c r="B211" s="8" t="s">
        <v>171</v>
      </c>
      <c r="C211" s="69" t="s">
        <v>332</v>
      </c>
      <c r="D211" s="70" t="s">
        <v>333</v>
      </c>
      <c r="E211" s="8">
        <v>33</v>
      </c>
      <c r="F211" s="9" t="s">
        <v>321</v>
      </c>
      <c r="G211" s="8">
        <v>1</v>
      </c>
      <c r="H211" s="2">
        <v>51000</v>
      </c>
      <c r="I211" s="3">
        <v>51000</v>
      </c>
      <c r="J211" s="3"/>
      <c r="K211" s="3">
        <v>51000</v>
      </c>
      <c r="L211" s="9"/>
    </row>
    <row r="212" spans="1:12" ht="24" customHeight="1">
      <c r="A212" s="8">
        <v>205</v>
      </c>
      <c r="B212" s="8" t="s">
        <v>169</v>
      </c>
      <c r="C212" s="69" t="s">
        <v>243</v>
      </c>
      <c r="D212" s="70" t="s">
        <v>5</v>
      </c>
      <c r="E212" s="8">
        <v>33</v>
      </c>
      <c r="F212" s="9" t="s">
        <v>321</v>
      </c>
      <c r="G212" s="8">
        <v>1</v>
      </c>
      <c r="H212" s="2">
        <v>55000</v>
      </c>
      <c r="I212" s="3">
        <v>55000</v>
      </c>
      <c r="J212" s="3"/>
      <c r="K212" s="3">
        <v>55000</v>
      </c>
      <c r="L212" s="9"/>
    </row>
    <row r="213" spans="1:12" ht="24" customHeight="1">
      <c r="A213" s="8">
        <v>206</v>
      </c>
      <c r="B213" s="8" t="s">
        <v>622</v>
      </c>
      <c r="C213" s="69" t="s">
        <v>661</v>
      </c>
      <c r="D213" s="70" t="s">
        <v>179</v>
      </c>
      <c r="E213" s="8">
        <v>33</v>
      </c>
      <c r="F213" s="9" t="s">
        <v>321</v>
      </c>
      <c r="G213" s="8">
        <v>1</v>
      </c>
      <c r="H213" s="2">
        <v>51000</v>
      </c>
      <c r="I213" s="3">
        <v>51000</v>
      </c>
      <c r="J213" s="3"/>
      <c r="K213" s="3">
        <v>51000</v>
      </c>
      <c r="L213" s="9"/>
    </row>
    <row r="214" spans="1:12" ht="24" customHeight="1">
      <c r="A214" s="8">
        <v>207</v>
      </c>
      <c r="B214" s="8" t="s">
        <v>164</v>
      </c>
      <c r="C214" s="69" t="s">
        <v>324</v>
      </c>
      <c r="D214" s="70" t="s">
        <v>289</v>
      </c>
      <c r="E214" s="8">
        <v>33</v>
      </c>
      <c r="F214" s="9" t="s">
        <v>321</v>
      </c>
      <c r="G214" s="8">
        <v>1</v>
      </c>
      <c r="H214" s="2">
        <v>51000</v>
      </c>
      <c r="I214" s="3">
        <v>51000</v>
      </c>
      <c r="J214" s="3"/>
      <c r="K214" s="3">
        <v>51000</v>
      </c>
      <c r="L214" s="9"/>
    </row>
    <row r="215" spans="1:12" ht="24" customHeight="1">
      <c r="A215" s="8">
        <v>208</v>
      </c>
      <c r="B215" s="8" t="s">
        <v>165</v>
      </c>
      <c r="C215" s="69" t="s">
        <v>325</v>
      </c>
      <c r="D215" s="70" t="s">
        <v>326</v>
      </c>
      <c r="E215" s="8">
        <v>33</v>
      </c>
      <c r="F215" s="9" t="s">
        <v>321</v>
      </c>
      <c r="G215" s="8">
        <v>1</v>
      </c>
      <c r="H215" s="2">
        <v>55000</v>
      </c>
      <c r="I215" s="3">
        <v>55000</v>
      </c>
      <c r="J215" s="3"/>
      <c r="K215" s="3">
        <v>55000</v>
      </c>
      <c r="L215" s="9"/>
    </row>
    <row r="216" spans="1:12" ht="24" customHeight="1">
      <c r="A216" s="8">
        <v>209</v>
      </c>
      <c r="B216" s="8" t="s">
        <v>172</v>
      </c>
      <c r="C216" s="69" t="s">
        <v>334</v>
      </c>
      <c r="D216" s="70" t="s">
        <v>307</v>
      </c>
      <c r="E216" s="8">
        <v>33</v>
      </c>
      <c r="F216" s="9" t="s">
        <v>321</v>
      </c>
      <c r="G216" s="8">
        <v>1</v>
      </c>
      <c r="H216" s="2">
        <v>55000</v>
      </c>
      <c r="I216" s="3">
        <v>55000</v>
      </c>
      <c r="J216" s="3"/>
      <c r="K216" s="3">
        <v>55000</v>
      </c>
      <c r="L216" s="9"/>
    </row>
    <row r="217" spans="1:12" ht="24" customHeight="1">
      <c r="A217" s="11">
        <v>210</v>
      </c>
      <c r="B217" s="8" t="s">
        <v>174</v>
      </c>
      <c r="C217" s="69" t="s">
        <v>311</v>
      </c>
      <c r="D217" s="70" t="s">
        <v>203</v>
      </c>
      <c r="E217" s="8">
        <v>33</v>
      </c>
      <c r="F217" s="9" t="s">
        <v>321</v>
      </c>
      <c r="G217" s="8">
        <v>1</v>
      </c>
      <c r="H217" s="2">
        <v>51000</v>
      </c>
      <c r="I217" s="3">
        <v>51000</v>
      </c>
      <c r="J217" s="3"/>
      <c r="K217" s="3">
        <v>51000</v>
      </c>
      <c r="L217" s="9"/>
    </row>
    <row r="218" spans="1:12" ht="15" hidden="1">
      <c r="A218" s="68"/>
      <c r="B218" s="68"/>
      <c r="C218" s="71"/>
      <c r="D218" s="72"/>
      <c r="E218" s="68"/>
      <c r="F218" s="73"/>
      <c r="G218" s="68"/>
      <c r="H218" s="68"/>
      <c r="I218" s="73"/>
      <c r="J218" s="73"/>
      <c r="K218" s="73"/>
      <c r="L218" s="73"/>
    </row>
    <row r="219" spans="1:12" s="10" customFormat="1" ht="21" customHeight="1">
      <c r="A219" s="51"/>
      <c r="B219" s="4"/>
      <c r="C219" s="92" t="s">
        <v>52</v>
      </c>
      <c r="D219" s="92"/>
      <c r="E219" s="4"/>
      <c r="F219" s="56"/>
      <c r="G219" s="4">
        <f>SUBTOTAL(9,G8:G218)</f>
        <v>311</v>
      </c>
      <c r="H219" s="4"/>
      <c r="I219" s="57">
        <f>SUBTOTAL(9,I8:I218)</f>
        <v>16485000</v>
      </c>
      <c r="J219" s="57">
        <f>SUBTOTAL(9,J8:J218)</f>
        <v>0</v>
      </c>
      <c r="K219" s="57">
        <f>SUBTOTAL(9,K8:K218)</f>
        <v>16485000</v>
      </c>
      <c r="L219" s="56"/>
    </row>
    <row r="221" spans="1:8" s="19" customFormat="1" ht="15.75">
      <c r="A221" s="17"/>
      <c r="B221" s="17"/>
      <c r="C221" s="93" t="s">
        <v>53</v>
      </c>
      <c r="D221" s="93"/>
      <c r="E221" s="93"/>
      <c r="F221" s="18">
        <f>K219</f>
        <v>16485000</v>
      </c>
      <c r="G221" s="37" t="s">
        <v>55</v>
      </c>
      <c r="H221" s="17"/>
    </row>
    <row r="222" spans="1:12" s="19" customFormat="1" ht="15.75">
      <c r="A222" s="17"/>
      <c r="B222" s="17"/>
      <c r="C222" s="93" t="s">
        <v>54</v>
      </c>
      <c r="D222" s="93"/>
      <c r="E222" s="93"/>
      <c r="F222" s="91" t="str">
        <f>tien_so!C6</f>
        <v>Mười sáu triệu bốn trăm tám mươi lăm ngàn đồng./.</v>
      </c>
      <c r="G222" s="91"/>
      <c r="H222" s="91"/>
      <c r="I222" s="91"/>
      <c r="J222" s="91"/>
      <c r="K222" s="91"/>
      <c r="L222" s="91"/>
    </row>
    <row r="224" spans="5:11" ht="15">
      <c r="E224" s="84" t="s">
        <v>21</v>
      </c>
      <c r="F224" s="85"/>
      <c r="G224" s="85"/>
      <c r="H224" s="85"/>
      <c r="I224" s="85"/>
      <c r="J224" s="85"/>
      <c r="K224" s="86"/>
    </row>
    <row r="225" spans="5:11" ht="15">
      <c r="E225" s="53">
        <v>1</v>
      </c>
      <c r="F225" s="49" t="s">
        <v>65</v>
      </c>
      <c r="G225" s="53">
        <f>SUMIF($E$8:$E$218,E225,$G$8:$G$218)</f>
        <v>29</v>
      </c>
      <c r="H225" s="53"/>
      <c r="I225" s="54">
        <f>SUMIF($E$8:$E$218,E225,$I$8:$I$218)</f>
        <v>1513000</v>
      </c>
      <c r="J225" s="54">
        <f>SUMIF($E$8:$E$218,E225,$J$8:$J$218)</f>
        <v>0</v>
      </c>
      <c r="K225" s="54">
        <f>SUMIF($E$8:$E$218,E225,$K$8:$K$218)</f>
        <v>1513000</v>
      </c>
    </row>
    <row r="226" spans="5:11" ht="15">
      <c r="E226" s="8">
        <v>2</v>
      </c>
      <c r="F226" s="9" t="s">
        <v>66</v>
      </c>
      <c r="G226" s="8">
        <f>SUMIF($E$8:$E$218,E226,$G$8:$G$218)</f>
        <v>14</v>
      </c>
      <c r="H226" s="8"/>
      <c r="I226" s="3">
        <f>SUMIF($E$8:$E$218,E226,$I$8:$I$218)</f>
        <v>776000</v>
      </c>
      <c r="J226" s="3">
        <f>SUMIF($E$8:$E$218,E226,$J$8:$J$218)</f>
        <v>0</v>
      </c>
      <c r="K226" s="3">
        <f>SUMIF($E$8:$E$218,E226,$K$8:$K$218)</f>
        <v>776000</v>
      </c>
    </row>
    <row r="227" spans="5:11" ht="15">
      <c r="E227" s="8">
        <v>3</v>
      </c>
      <c r="F227" s="9" t="s">
        <v>67</v>
      </c>
      <c r="G227" s="8">
        <f>SUMIF($E$8:$E$218,E227,$G$8:$G$218)</f>
        <v>50</v>
      </c>
      <c r="H227" s="8"/>
      <c r="I227" s="3">
        <f>SUMIF($E$8:$E$218,E227,$I$8:$I$218)</f>
        <v>2722000</v>
      </c>
      <c r="J227" s="3">
        <f>SUMIF($E$8:$E$218,E227,$J$8:$J$218)</f>
        <v>0</v>
      </c>
      <c r="K227" s="3">
        <f>SUMIF($E$8:$E$218,E227,$K$8:$K$218)</f>
        <v>2722000</v>
      </c>
    </row>
    <row r="228" spans="5:11" ht="15">
      <c r="E228" s="8">
        <v>4</v>
      </c>
      <c r="F228" s="9" t="s">
        <v>68</v>
      </c>
      <c r="G228" s="8">
        <f>SUMIF($E$8:$E$218,E228,$G$8:$G$218)</f>
        <v>19</v>
      </c>
      <c r="H228" s="8"/>
      <c r="I228" s="3">
        <f>SUMIF($E$8:$E$218,E228,$I$8:$I$218)</f>
        <v>1007000</v>
      </c>
      <c r="J228" s="3">
        <f>SUMIF($E$8:$E$218,E228,$J$8:$J$218)</f>
        <v>0</v>
      </c>
      <c r="K228" s="3">
        <f>SUMIF($E$8:$E$218,E228,$K$8:$K$218)</f>
        <v>1007000</v>
      </c>
    </row>
    <row r="229" spans="5:11" ht="15">
      <c r="E229" s="8">
        <v>5</v>
      </c>
      <c r="F229" s="9" t="s">
        <v>69</v>
      </c>
      <c r="G229" s="8">
        <f>SUMIF($E$8:$E$218,E229,$G$8:$G$218)</f>
        <v>63</v>
      </c>
      <c r="H229" s="8"/>
      <c r="I229" s="3">
        <f>SUMIF($E$8:$E$218,E229,$I$8:$I$218)</f>
        <v>3369000</v>
      </c>
      <c r="J229" s="3">
        <f>SUMIF($E$8:$E$218,E229,$J$8:$J$218)</f>
        <v>0</v>
      </c>
      <c r="K229" s="3">
        <f>SUMIF($E$8:$E$218,E229,$K$8:$K$218)</f>
        <v>3369000</v>
      </c>
    </row>
    <row r="230" spans="5:11" ht="15">
      <c r="E230" s="8">
        <v>6</v>
      </c>
      <c r="F230" s="9" t="s">
        <v>70</v>
      </c>
      <c r="G230" s="8">
        <f>SUMIF($E$8:$E$218,E230,$G$8:$G$218)</f>
        <v>12</v>
      </c>
      <c r="H230" s="8"/>
      <c r="I230" s="3">
        <f>SUMIF($E$8:$E$218,E230,$I$8:$I$218)</f>
        <v>620000</v>
      </c>
      <c r="J230" s="3">
        <f>SUMIF($E$8:$E$218,E230,$J$8:$J$218)</f>
        <v>0</v>
      </c>
      <c r="K230" s="3">
        <f>SUMIF($E$8:$E$218,E230,$K$8:$K$218)</f>
        <v>620000</v>
      </c>
    </row>
    <row r="231" spans="5:11" ht="15">
      <c r="E231" s="8">
        <v>7</v>
      </c>
      <c r="F231" s="9" t="s">
        <v>71</v>
      </c>
      <c r="G231" s="8">
        <f>SUMIF($E$8:$E$218,E231,$G$8:$G$218)</f>
        <v>0</v>
      </c>
      <c r="H231" s="8"/>
      <c r="I231" s="3">
        <f>SUMIF($E$8:$E$218,E231,$I$8:$I$218)</f>
        <v>0</v>
      </c>
      <c r="J231" s="3">
        <f>SUMIF($E$8:$E$218,E231,$J$8:$J$218)</f>
        <v>0</v>
      </c>
      <c r="K231" s="3">
        <f>SUMIF($E$8:$E$218,E231,$K$8:$K$218)</f>
        <v>0</v>
      </c>
    </row>
    <row r="232" spans="5:11" ht="15">
      <c r="E232" s="8">
        <v>8</v>
      </c>
      <c r="F232" s="9" t="s">
        <v>72</v>
      </c>
      <c r="G232" s="8">
        <f>SUMIF($E$8:$E$218,E232,$G$8:$G$218)</f>
        <v>0</v>
      </c>
      <c r="H232" s="8"/>
      <c r="I232" s="3">
        <f>SUMIF($E$8:$E$218,E232,$I$8:$I$218)</f>
        <v>0</v>
      </c>
      <c r="J232" s="3">
        <f>SUMIF($E$8:$E$218,E232,$J$8:$J$218)</f>
        <v>0</v>
      </c>
      <c r="K232" s="3">
        <f>SUMIF($E$8:$E$218,E232,$K$8:$K$218)</f>
        <v>0</v>
      </c>
    </row>
    <row r="233" spans="5:11" ht="15">
      <c r="E233" s="8">
        <v>9</v>
      </c>
      <c r="F233" s="9" t="s">
        <v>73</v>
      </c>
      <c r="G233" s="8">
        <f>SUMIF($E$8:$E$218,E233,$G$8:$G$218)</f>
        <v>0</v>
      </c>
      <c r="H233" s="8"/>
      <c r="I233" s="3">
        <f>SUMIF($E$8:$E$218,E233,$I$8:$I$218)</f>
        <v>0</v>
      </c>
      <c r="J233" s="3">
        <f>SUMIF($E$8:$E$218,E233,$J$8:$J$218)</f>
        <v>0</v>
      </c>
      <c r="K233" s="3">
        <f>SUMIF($E$8:$E$218,E233,$K$8:$K$218)</f>
        <v>0</v>
      </c>
    </row>
    <row r="234" spans="5:11" ht="15">
      <c r="E234" s="8">
        <v>10</v>
      </c>
      <c r="F234" s="9" t="s">
        <v>74</v>
      </c>
      <c r="G234" s="8">
        <f>SUMIF($E$8:$E$218,E234,$G$8:$G$218)</f>
        <v>46</v>
      </c>
      <c r="H234" s="8"/>
      <c r="I234" s="3">
        <f>SUMIF($E$8:$E$218,E234,$I$8:$I$218)</f>
        <v>2346000</v>
      </c>
      <c r="J234" s="3">
        <f>SUMIF($E$8:$E$218,E234,$J$8:$J$218)</f>
        <v>0</v>
      </c>
      <c r="K234" s="3">
        <f>SUMIF($E$8:$E$218,E234,$K$8:$K$218)</f>
        <v>2346000</v>
      </c>
    </row>
    <row r="235" spans="5:11" ht="15">
      <c r="E235" s="8">
        <v>11</v>
      </c>
      <c r="F235" s="9" t="s">
        <v>75</v>
      </c>
      <c r="G235" s="8">
        <f>SUMIF($E$8:$E$218,E235,$G$8:$G$218)</f>
        <v>37</v>
      </c>
      <c r="H235" s="8"/>
      <c r="I235" s="3">
        <f>SUMIF($E$8:$E$218,E235,$I$8:$I$218)</f>
        <v>1943000</v>
      </c>
      <c r="J235" s="3">
        <f>SUMIF($E$8:$E$218,E235,$J$8:$J$218)</f>
        <v>0</v>
      </c>
      <c r="K235" s="3">
        <f>SUMIF($E$8:$E$218,E235,$K$8:$K$218)</f>
        <v>1943000</v>
      </c>
    </row>
    <row r="236" spans="5:11" ht="15">
      <c r="E236" s="8">
        <v>12</v>
      </c>
      <c r="F236" s="9" t="s">
        <v>76</v>
      </c>
      <c r="G236" s="8">
        <f>SUMIF($E$8:$E$218,E236,$G$8:$G$218)</f>
        <v>25</v>
      </c>
      <c r="H236" s="8"/>
      <c r="I236" s="3">
        <f>SUMIF($E$8:$E$218,E236,$I$8:$I$218)</f>
        <v>1353000</v>
      </c>
      <c r="J236" s="3">
        <f>SUMIF($E$8:$E$218,E236,$J$8:$J$218)</f>
        <v>0</v>
      </c>
      <c r="K236" s="3">
        <f>SUMIF($E$8:$E$218,E236,$K$8:$K$218)</f>
        <v>1353000</v>
      </c>
    </row>
    <row r="237" spans="5:11" ht="15">
      <c r="E237" s="8">
        <v>13</v>
      </c>
      <c r="F237" s="9" t="s">
        <v>77</v>
      </c>
      <c r="G237" s="8">
        <f>SUMIF($E$8:$E$218,E237,$G$8:$G$218)</f>
        <v>0</v>
      </c>
      <c r="H237" s="8"/>
      <c r="I237" s="3">
        <f>SUMIF($E$8:$E$218,E237,$I$8:$I$218)</f>
        <v>0</v>
      </c>
      <c r="J237" s="3">
        <f>SUMIF($E$8:$E$218,E237,$J$8:$J$218)</f>
        <v>0</v>
      </c>
      <c r="K237" s="3">
        <f>SUMIF($E$8:$E$218,E237,$K$8:$K$218)</f>
        <v>0</v>
      </c>
    </row>
    <row r="238" spans="5:11" ht="15">
      <c r="E238" s="8">
        <v>14</v>
      </c>
      <c r="F238" s="9" t="s">
        <v>78</v>
      </c>
      <c r="G238" s="8">
        <f>SUMIF($E$8:$E$218,E238,$G$8:$G$218)</f>
        <v>0</v>
      </c>
      <c r="H238" s="8"/>
      <c r="I238" s="3">
        <f>SUMIF($E$8:$E$218,E238,$I$8:$I$218)</f>
        <v>0</v>
      </c>
      <c r="J238" s="3">
        <f>SUMIF($E$8:$E$218,E238,$J$8:$J$218)</f>
        <v>0</v>
      </c>
      <c r="K238" s="3">
        <f>SUMIF($E$8:$E$218,E238,$K$8:$K$218)</f>
        <v>0</v>
      </c>
    </row>
    <row r="239" spans="5:11" ht="15">
      <c r="E239" s="8">
        <v>23</v>
      </c>
      <c r="F239" s="9" t="s">
        <v>79</v>
      </c>
      <c r="G239" s="8">
        <f>SUMIF($E$8:$E$218,E239,$G$8:$G$218)</f>
        <v>0</v>
      </c>
      <c r="H239" s="8"/>
      <c r="I239" s="3">
        <f>SUMIF($E$8:$E$218,E239,$I$8:$I$218)</f>
        <v>0</v>
      </c>
      <c r="J239" s="3">
        <f>SUMIF($E$8:$E$218,E239,$J$8:$J$218)</f>
        <v>0</v>
      </c>
      <c r="K239" s="3">
        <f>SUMIF($E$8:$E$218,E239,$K$8:$K$218)</f>
        <v>0</v>
      </c>
    </row>
    <row r="240" spans="5:11" ht="15">
      <c r="E240" s="11">
        <v>33</v>
      </c>
      <c r="F240" s="12" t="s">
        <v>80</v>
      </c>
      <c r="G240" s="11">
        <f>SUMIF($E$8:$E$218,E240,$G$8:$G$218)</f>
        <v>16</v>
      </c>
      <c r="H240" s="11"/>
      <c r="I240" s="13">
        <f>SUMIF($E$8:$E$218,E240,$I$8:$I$218)</f>
        <v>836000</v>
      </c>
      <c r="J240" s="13">
        <f>SUMIF($E$8:$E$218,E240,$J$8:$J$218)</f>
        <v>0</v>
      </c>
      <c r="K240" s="13">
        <f>SUMIF($E$8:$E$218,E240,$K$8:$K$218)</f>
        <v>836000</v>
      </c>
    </row>
    <row r="241" spans="6:11" ht="15">
      <c r="F241" s="50" t="s">
        <v>20</v>
      </c>
      <c r="G241" s="51">
        <f>SUM(G225:G240)</f>
        <v>311</v>
      </c>
      <c r="H241" s="63"/>
      <c r="I241" s="52">
        <f>SUM(I225:I240)</f>
        <v>16485000</v>
      </c>
      <c r="J241" s="52">
        <f>SUM(J225:J240)</f>
        <v>0</v>
      </c>
      <c r="K241" s="52">
        <f>SUM(K225:K240)</f>
        <v>16485000</v>
      </c>
    </row>
    <row r="245" spans="2:12" ht="15">
      <c r="B245" s="6">
        <v>1</v>
      </c>
      <c r="C245" s="7">
        <f>B245+1</f>
        <v>2</v>
      </c>
      <c r="D245" s="7">
        <f aca="true" t="shared" si="0" ref="D245:L245">C245+1</f>
        <v>3</v>
      </c>
      <c r="E245" s="7">
        <f t="shared" si="0"/>
        <v>4</v>
      </c>
      <c r="F245" s="7">
        <f t="shared" si="0"/>
        <v>5</v>
      </c>
      <c r="G245" s="7" t="e">
        <f>#REF!+1</f>
        <v>#REF!</v>
      </c>
      <c r="H245" s="7" t="e">
        <f t="shared" si="0"/>
        <v>#REF!</v>
      </c>
      <c r="I245" s="7" t="e">
        <f t="shared" si="0"/>
        <v>#REF!</v>
      </c>
      <c r="J245" s="7" t="e">
        <f t="shared" si="0"/>
        <v>#REF!</v>
      </c>
      <c r="K245" s="7" t="e">
        <f t="shared" si="0"/>
        <v>#REF!</v>
      </c>
      <c r="L245" s="7" t="e">
        <f t="shared" si="0"/>
        <v>#REF!</v>
      </c>
    </row>
  </sheetData>
  <sheetProtection/>
  <autoFilter ref="A7:L217"/>
  <mergeCells count="9">
    <mergeCell ref="E224:K224"/>
    <mergeCell ref="A1:E1"/>
    <mergeCell ref="A2:E2"/>
    <mergeCell ref="A4:L4"/>
    <mergeCell ref="A5:L5"/>
    <mergeCell ref="F222:L222"/>
    <mergeCell ref="C219:D219"/>
    <mergeCell ref="C221:E221"/>
    <mergeCell ref="C222:E222"/>
  </mergeCells>
  <printOptions horizontalCentered="1"/>
  <pageMargins left="0.27" right="0.17" top="0.47" bottom="0.5" header="0.24" footer="0.25"/>
  <pageSetup horizontalDpi="600" verticalDpi="600" orientation="landscape" paperSize="9" scale="94" r:id="rId1"/>
  <headerFooter alignWithMargins="0">
    <oddFooter>&amp;C&amp;"Times New Roman,Regular"&amp;11&amp;P/&amp;N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21"/>
  <sheetViews>
    <sheetView zoomScalePageLayoutView="0" workbookViewId="0" topLeftCell="A1">
      <pane ySplit="10" topLeftCell="BM11" activePane="bottomLeft" state="frozen"/>
      <selection pane="topLeft" activeCell="A1" sqref="A1"/>
      <selection pane="bottomLeft" activeCell="H16" sqref="H16"/>
    </sheetView>
  </sheetViews>
  <sheetFormatPr defaultColWidth="9.140625" defaultRowHeight="12.75"/>
  <cols>
    <col min="1" max="2" width="5.00390625" style="39" customWidth="1"/>
    <col min="3" max="3" width="8.00390625" style="39" bestFit="1" customWidth="1"/>
    <col min="4" max="4" width="19.421875" style="38" customWidth="1"/>
    <col min="5" max="5" width="7.57421875" style="38" bestFit="1" customWidth="1"/>
    <col min="6" max="6" width="5.7109375" style="39" customWidth="1"/>
    <col min="7" max="7" width="29.00390625" style="38" customWidth="1"/>
    <col min="8" max="8" width="23.57421875" style="38" customWidth="1"/>
    <col min="9" max="9" width="10.28125" style="39" customWidth="1"/>
    <col min="10" max="10" width="44.7109375" style="38" customWidth="1"/>
    <col min="11" max="11" width="9.8515625" style="38" customWidth="1"/>
    <col min="12" max="16384" width="9.140625" style="38" customWidth="1"/>
  </cols>
  <sheetData>
    <row r="1" spans="1:11" ht="15.75">
      <c r="A1" s="87" t="s">
        <v>56</v>
      </c>
      <c r="B1" s="87"/>
      <c r="C1" s="87"/>
      <c r="D1" s="87"/>
      <c r="E1" s="87"/>
      <c r="F1" s="87"/>
      <c r="G1" s="7"/>
      <c r="H1" s="7"/>
      <c r="I1" s="6"/>
      <c r="J1" s="7"/>
      <c r="K1" s="7"/>
    </row>
    <row r="2" spans="1:11" ht="15.75">
      <c r="A2" s="88" t="s">
        <v>57</v>
      </c>
      <c r="B2" s="88"/>
      <c r="C2" s="88"/>
      <c r="D2" s="88"/>
      <c r="E2" s="88"/>
      <c r="F2" s="88"/>
      <c r="G2" s="7"/>
      <c r="H2" s="7"/>
      <c r="I2" s="6"/>
      <c r="J2" s="7"/>
      <c r="K2" s="7"/>
    </row>
    <row r="3" spans="1:11" ht="15.75">
      <c r="A3" s="14"/>
      <c r="B3" s="14"/>
      <c r="C3" s="14"/>
      <c r="D3" s="14"/>
      <c r="E3" s="14"/>
      <c r="F3" s="14"/>
      <c r="G3" s="7"/>
      <c r="H3" s="7"/>
      <c r="I3" s="6"/>
      <c r="J3" s="7"/>
      <c r="K3" s="7"/>
    </row>
    <row r="4" spans="1:11" ht="21.75" customHeight="1">
      <c r="A4" s="89" t="s">
        <v>637</v>
      </c>
      <c r="B4" s="89"/>
      <c r="C4" s="89"/>
      <c r="D4" s="89"/>
      <c r="E4" s="89"/>
      <c r="F4" s="89"/>
      <c r="G4" s="89"/>
      <c r="H4" s="89"/>
      <c r="I4" s="89"/>
      <c r="J4" s="89"/>
      <c r="K4" s="15"/>
    </row>
    <row r="5" spans="1:11" ht="22.5" customHeight="1">
      <c r="A5" s="90" t="s">
        <v>636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7" spans="1:11" s="41" customFormat="1" ht="18.75" customHeight="1">
      <c r="A7" s="94" t="s">
        <v>26</v>
      </c>
      <c r="B7" s="94" t="s">
        <v>22</v>
      </c>
      <c r="C7" s="95" t="s">
        <v>60</v>
      </c>
      <c r="D7" s="96"/>
      <c r="E7" s="97"/>
      <c r="F7" s="94" t="s">
        <v>46</v>
      </c>
      <c r="G7" s="94" t="s">
        <v>45</v>
      </c>
      <c r="H7" s="95" t="s">
        <v>64</v>
      </c>
      <c r="I7" s="96"/>
      <c r="J7" s="97"/>
      <c r="K7" s="94" t="s">
        <v>42</v>
      </c>
    </row>
    <row r="8" spans="1:11" s="41" customFormat="1" ht="18.75" customHeight="1">
      <c r="A8" s="94"/>
      <c r="B8" s="94"/>
      <c r="C8" s="42" t="s">
        <v>43</v>
      </c>
      <c r="D8" s="45" t="s">
        <v>47</v>
      </c>
      <c r="E8" s="46" t="s">
        <v>48</v>
      </c>
      <c r="F8" s="94"/>
      <c r="G8" s="94"/>
      <c r="H8" s="42" t="s">
        <v>44</v>
      </c>
      <c r="I8" s="42" t="s">
        <v>18</v>
      </c>
      <c r="J8" s="42" t="s">
        <v>61</v>
      </c>
      <c r="K8" s="94"/>
    </row>
    <row r="9" spans="1:11" s="40" customFormat="1" ht="15" hidden="1">
      <c r="A9" s="43"/>
      <c r="B9" s="43"/>
      <c r="C9" s="43"/>
      <c r="D9" s="47"/>
      <c r="E9" s="48"/>
      <c r="F9" s="43"/>
      <c r="G9" s="44"/>
      <c r="H9" s="44"/>
      <c r="I9" s="43"/>
      <c r="J9" s="43"/>
      <c r="K9" s="43"/>
    </row>
    <row r="10" spans="1:11" s="41" customFormat="1" ht="18.75" customHeight="1">
      <c r="A10" s="42" t="s">
        <v>62</v>
      </c>
      <c r="B10" s="42" t="s">
        <v>63</v>
      </c>
      <c r="C10" s="42" t="s">
        <v>23</v>
      </c>
      <c r="D10" s="45">
        <v>1</v>
      </c>
      <c r="E10" s="46">
        <v>2</v>
      </c>
      <c r="F10" s="42">
        <v>3</v>
      </c>
      <c r="G10" s="42">
        <v>4</v>
      </c>
      <c r="H10" s="42">
        <f>G10+1</f>
        <v>5</v>
      </c>
      <c r="I10" s="42">
        <f>H10+1</f>
        <v>6</v>
      </c>
      <c r="J10" s="42">
        <f>I10+1</f>
        <v>7</v>
      </c>
      <c r="K10" s="42">
        <f>J10+1</f>
        <v>8</v>
      </c>
    </row>
    <row r="11" spans="1:11" ht="20.25" customHeight="1">
      <c r="A11" s="59">
        <v>1</v>
      </c>
      <c r="B11" s="59">
        <v>2</v>
      </c>
      <c r="C11" s="59" t="s">
        <v>366</v>
      </c>
      <c r="D11" s="65" t="s">
        <v>647</v>
      </c>
      <c r="E11" s="67" t="s">
        <v>648</v>
      </c>
      <c r="F11" s="59">
        <v>1</v>
      </c>
      <c r="G11" s="60" t="s">
        <v>406</v>
      </c>
      <c r="H11" s="60" t="s">
        <v>387</v>
      </c>
      <c r="I11" s="59" t="s">
        <v>398</v>
      </c>
      <c r="J11" s="60" t="s">
        <v>405</v>
      </c>
      <c r="K11" s="60"/>
    </row>
    <row r="12" spans="1:11" ht="20.25" customHeight="1">
      <c r="A12" s="61">
        <v>2</v>
      </c>
      <c r="B12" s="79">
        <v>2</v>
      </c>
      <c r="C12" s="61" t="s">
        <v>367</v>
      </c>
      <c r="D12" s="64" t="s">
        <v>247</v>
      </c>
      <c r="E12" s="66" t="s">
        <v>649</v>
      </c>
      <c r="F12" s="61">
        <v>1</v>
      </c>
      <c r="G12" s="62" t="s">
        <v>406</v>
      </c>
      <c r="H12" s="62" t="s">
        <v>387</v>
      </c>
      <c r="I12" s="61" t="s">
        <v>398</v>
      </c>
      <c r="J12" s="62" t="s">
        <v>405</v>
      </c>
      <c r="K12" s="62"/>
    </row>
    <row r="13" spans="1:11" ht="20.25" customHeight="1">
      <c r="A13" s="61">
        <v>3</v>
      </c>
      <c r="B13" s="61">
        <v>2</v>
      </c>
      <c r="C13" s="61" t="s">
        <v>368</v>
      </c>
      <c r="D13" s="64" t="s">
        <v>650</v>
      </c>
      <c r="E13" s="66" t="s">
        <v>651</v>
      </c>
      <c r="F13" s="61">
        <v>1</v>
      </c>
      <c r="G13" s="62" t="s">
        <v>406</v>
      </c>
      <c r="H13" s="62" t="s">
        <v>387</v>
      </c>
      <c r="I13" s="61" t="s">
        <v>398</v>
      </c>
      <c r="J13" s="62" t="s">
        <v>405</v>
      </c>
      <c r="K13" s="62"/>
    </row>
    <row r="14" spans="1:11" ht="20.25" customHeight="1">
      <c r="A14" s="61">
        <v>4</v>
      </c>
      <c r="B14" s="61">
        <v>2</v>
      </c>
      <c r="C14" s="61" t="s">
        <v>367</v>
      </c>
      <c r="D14" s="64" t="s">
        <v>247</v>
      </c>
      <c r="E14" s="66" t="s">
        <v>649</v>
      </c>
      <c r="F14" s="61">
        <v>1</v>
      </c>
      <c r="G14" s="62" t="s">
        <v>406</v>
      </c>
      <c r="H14" s="62" t="s">
        <v>385</v>
      </c>
      <c r="I14" s="61" t="s">
        <v>399</v>
      </c>
      <c r="J14" s="62" t="s">
        <v>406</v>
      </c>
      <c r="K14" s="62"/>
    </row>
    <row r="15" spans="1:11" ht="20.25" customHeight="1">
      <c r="A15" s="61">
        <v>5</v>
      </c>
      <c r="B15" s="61">
        <v>2</v>
      </c>
      <c r="C15" s="61" t="s">
        <v>368</v>
      </c>
      <c r="D15" s="64" t="s">
        <v>650</v>
      </c>
      <c r="E15" s="66" t="s">
        <v>651</v>
      </c>
      <c r="F15" s="61">
        <v>1</v>
      </c>
      <c r="G15" s="62" t="s">
        <v>406</v>
      </c>
      <c r="H15" s="62" t="s">
        <v>385</v>
      </c>
      <c r="I15" s="61" t="s">
        <v>399</v>
      </c>
      <c r="J15" s="62" t="s">
        <v>406</v>
      </c>
      <c r="K15" s="62"/>
    </row>
    <row r="16" spans="1:11" ht="20.25" customHeight="1">
      <c r="A16" s="61">
        <v>6</v>
      </c>
      <c r="B16" s="61">
        <v>2</v>
      </c>
      <c r="C16" s="61" t="s">
        <v>369</v>
      </c>
      <c r="D16" s="64" t="s">
        <v>91</v>
      </c>
      <c r="E16" s="66" t="s">
        <v>241</v>
      </c>
      <c r="F16" s="61">
        <v>1</v>
      </c>
      <c r="G16" s="62" t="s">
        <v>406</v>
      </c>
      <c r="H16" s="62" t="s">
        <v>385</v>
      </c>
      <c r="I16" s="61" t="s">
        <v>399</v>
      </c>
      <c r="J16" s="62" t="s">
        <v>406</v>
      </c>
      <c r="K16" s="62"/>
    </row>
    <row r="17" spans="1:11" ht="20.25" customHeight="1">
      <c r="A17" s="61">
        <v>7</v>
      </c>
      <c r="B17" s="61">
        <v>2</v>
      </c>
      <c r="C17" s="61" t="s">
        <v>374</v>
      </c>
      <c r="D17" s="64" t="s">
        <v>655</v>
      </c>
      <c r="E17" s="66" t="s">
        <v>216</v>
      </c>
      <c r="F17" s="61">
        <v>1</v>
      </c>
      <c r="G17" s="62" t="s">
        <v>656</v>
      </c>
      <c r="H17" s="62" t="s">
        <v>389</v>
      </c>
      <c r="I17" s="61" t="s">
        <v>401</v>
      </c>
      <c r="J17" s="62" t="s">
        <v>408</v>
      </c>
      <c r="K17" s="62"/>
    </row>
    <row r="18" spans="1:11" ht="20.25" customHeight="1">
      <c r="A18" s="61">
        <v>8</v>
      </c>
      <c r="B18" s="61">
        <v>2</v>
      </c>
      <c r="C18" s="61" t="s">
        <v>375</v>
      </c>
      <c r="D18" s="64" t="s">
        <v>657</v>
      </c>
      <c r="E18" s="66" t="s">
        <v>254</v>
      </c>
      <c r="F18" s="61">
        <v>1</v>
      </c>
      <c r="G18" s="62" t="s">
        <v>656</v>
      </c>
      <c r="H18" s="62" t="s">
        <v>389</v>
      </c>
      <c r="I18" s="61" t="s">
        <v>401</v>
      </c>
      <c r="J18" s="62" t="s">
        <v>408</v>
      </c>
      <c r="K18" s="62"/>
    </row>
    <row r="19" spans="1:11" ht="20.25" customHeight="1">
      <c r="A19" s="61">
        <v>9</v>
      </c>
      <c r="B19" s="61">
        <v>2</v>
      </c>
      <c r="C19" s="61" t="s">
        <v>376</v>
      </c>
      <c r="D19" s="64" t="s">
        <v>242</v>
      </c>
      <c r="E19" s="66" t="s">
        <v>88</v>
      </c>
      <c r="F19" s="61">
        <v>1</v>
      </c>
      <c r="G19" s="62" t="s">
        <v>656</v>
      </c>
      <c r="H19" s="62" t="s">
        <v>389</v>
      </c>
      <c r="I19" s="61" t="s">
        <v>401</v>
      </c>
      <c r="J19" s="62" t="s">
        <v>408</v>
      </c>
      <c r="K19" s="62"/>
    </row>
    <row r="20" spans="1:11" ht="20.25" customHeight="1">
      <c r="A20" s="61">
        <v>10</v>
      </c>
      <c r="B20" s="61">
        <v>2</v>
      </c>
      <c r="C20" s="61" t="s">
        <v>381</v>
      </c>
      <c r="D20" s="64" t="s">
        <v>311</v>
      </c>
      <c r="E20" s="66" t="s">
        <v>248</v>
      </c>
      <c r="F20" s="61">
        <v>1</v>
      </c>
      <c r="G20" s="62" t="s">
        <v>662</v>
      </c>
      <c r="H20" s="62" t="s">
        <v>391</v>
      </c>
      <c r="I20" s="61" t="s">
        <v>403</v>
      </c>
      <c r="J20" s="62" t="s">
        <v>410</v>
      </c>
      <c r="K20" s="62"/>
    </row>
    <row r="21" spans="1:11" ht="20.25" customHeight="1">
      <c r="A21" s="61">
        <v>11</v>
      </c>
      <c r="B21" s="61">
        <v>2</v>
      </c>
      <c r="C21" s="61" t="s">
        <v>382</v>
      </c>
      <c r="D21" s="64" t="s">
        <v>663</v>
      </c>
      <c r="E21" s="66" t="s">
        <v>200</v>
      </c>
      <c r="F21" s="61">
        <v>1</v>
      </c>
      <c r="G21" s="62" t="s">
        <v>662</v>
      </c>
      <c r="H21" s="62" t="s">
        <v>391</v>
      </c>
      <c r="I21" s="61" t="s">
        <v>403</v>
      </c>
      <c r="J21" s="62" t="s">
        <v>410</v>
      </c>
      <c r="K21" s="62"/>
    </row>
    <row r="22" spans="1:11" ht="20.25" customHeight="1">
      <c r="A22" s="61">
        <v>12</v>
      </c>
      <c r="B22" s="61">
        <v>2</v>
      </c>
      <c r="C22" s="61" t="s">
        <v>377</v>
      </c>
      <c r="D22" s="64" t="s">
        <v>658</v>
      </c>
      <c r="E22" s="66" t="s">
        <v>659</v>
      </c>
      <c r="F22" s="61">
        <v>1</v>
      </c>
      <c r="G22" s="62" t="s">
        <v>660</v>
      </c>
      <c r="H22" s="62" t="s">
        <v>390</v>
      </c>
      <c r="I22" s="61" t="s">
        <v>402</v>
      </c>
      <c r="J22" s="62" t="s">
        <v>409</v>
      </c>
      <c r="K22" s="62"/>
    </row>
    <row r="23" spans="1:11" ht="20.25" customHeight="1">
      <c r="A23" s="61">
        <v>13</v>
      </c>
      <c r="B23" s="61">
        <v>2</v>
      </c>
      <c r="C23" s="61" t="s">
        <v>378</v>
      </c>
      <c r="D23" s="64" t="s">
        <v>661</v>
      </c>
      <c r="E23" s="66" t="s">
        <v>92</v>
      </c>
      <c r="F23" s="61">
        <v>1</v>
      </c>
      <c r="G23" s="62" t="s">
        <v>660</v>
      </c>
      <c r="H23" s="62" t="s">
        <v>390</v>
      </c>
      <c r="I23" s="61" t="s">
        <v>402</v>
      </c>
      <c r="J23" s="62" t="s">
        <v>409</v>
      </c>
      <c r="K23" s="62"/>
    </row>
    <row r="24" spans="1:11" ht="20.25" customHeight="1">
      <c r="A24" s="61">
        <v>14</v>
      </c>
      <c r="B24" s="61">
        <v>2</v>
      </c>
      <c r="C24" s="61" t="s">
        <v>379</v>
      </c>
      <c r="D24" s="64" t="s">
        <v>249</v>
      </c>
      <c r="E24" s="66" t="s">
        <v>331</v>
      </c>
      <c r="F24" s="61">
        <v>1</v>
      </c>
      <c r="G24" s="62" t="s">
        <v>660</v>
      </c>
      <c r="H24" s="62" t="s">
        <v>390</v>
      </c>
      <c r="I24" s="61" t="s">
        <v>402</v>
      </c>
      <c r="J24" s="62" t="s">
        <v>409</v>
      </c>
      <c r="K24" s="62"/>
    </row>
    <row r="25" spans="1:11" ht="20.25" customHeight="1">
      <c r="A25" s="61">
        <v>15</v>
      </c>
      <c r="B25" s="61">
        <v>2</v>
      </c>
      <c r="C25" s="61" t="s">
        <v>380</v>
      </c>
      <c r="D25" s="64" t="s">
        <v>91</v>
      </c>
      <c r="E25" s="66" t="s">
        <v>659</v>
      </c>
      <c r="F25" s="61">
        <v>1</v>
      </c>
      <c r="G25" s="62" t="s">
        <v>660</v>
      </c>
      <c r="H25" s="62" t="s">
        <v>390</v>
      </c>
      <c r="I25" s="61" t="s">
        <v>402</v>
      </c>
      <c r="J25" s="62" t="s">
        <v>409</v>
      </c>
      <c r="K25" s="62"/>
    </row>
    <row r="26" spans="1:11" ht="20.25" customHeight="1">
      <c r="A26" s="61">
        <v>16</v>
      </c>
      <c r="B26" s="61">
        <v>2</v>
      </c>
      <c r="C26" s="61" t="s">
        <v>370</v>
      </c>
      <c r="D26" s="64" t="s">
        <v>652</v>
      </c>
      <c r="E26" s="66" t="s">
        <v>255</v>
      </c>
      <c r="F26" s="61">
        <v>1</v>
      </c>
      <c r="G26" s="62" t="s">
        <v>407</v>
      </c>
      <c r="H26" s="62" t="s">
        <v>388</v>
      </c>
      <c r="I26" s="61" t="s">
        <v>400</v>
      </c>
      <c r="J26" s="62" t="s">
        <v>407</v>
      </c>
      <c r="K26" s="62"/>
    </row>
    <row r="27" spans="1:11" ht="20.25" customHeight="1">
      <c r="A27" s="61">
        <v>17</v>
      </c>
      <c r="B27" s="61">
        <v>2</v>
      </c>
      <c r="C27" s="61" t="s">
        <v>371</v>
      </c>
      <c r="D27" s="64" t="s">
        <v>198</v>
      </c>
      <c r="E27" s="66" t="s">
        <v>653</v>
      </c>
      <c r="F27" s="61">
        <v>1</v>
      </c>
      <c r="G27" s="62" t="s">
        <v>407</v>
      </c>
      <c r="H27" s="62" t="s">
        <v>388</v>
      </c>
      <c r="I27" s="61" t="s">
        <v>400</v>
      </c>
      <c r="J27" s="62" t="s">
        <v>407</v>
      </c>
      <c r="K27" s="62"/>
    </row>
    <row r="28" spans="1:11" ht="20.25" customHeight="1">
      <c r="A28" s="61">
        <v>18</v>
      </c>
      <c r="B28" s="61">
        <v>2</v>
      </c>
      <c r="C28" s="61" t="s">
        <v>372</v>
      </c>
      <c r="D28" s="64" t="s">
        <v>654</v>
      </c>
      <c r="E28" s="66" t="s">
        <v>261</v>
      </c>
      <c r="F28" s="61">
        <v>1</v>
      </c>
      <c r="G28" s="62" t="s">
        <v>407</v>
      </c>
      <c r="H28" s="62" t="s">
        <v>388</v>
      </c>
      <c r="I28" s="61" t="s">
        <v>400</v>
      </c>
      <c r="J28" s="62" t="s">
        <v>407</v>
      </c>
      <c r="K28" s="62"/>
    </row>
    <row r="29" spans="1:11" ht="20.25" customHeight="1">
      <c r="A29" s="61">
        <v>19</v>
      </c>
      <c r="B29" s="61">
        <v>2</v>
      </c>
      <c r="C29" s="61" t="s">
        <v>373</v>
      </c>
      <c r="D29" s="64" t="s">
        <v>655</v>
      </c>
      <c r="E29" s="66" t="s">
        <v>5</v>
      </c>
      <c r="F29" s="61">
        <v>1</v>
      </c>
      <c r="G29" s="62" t="s">
        <v>407</v>
      </c>
      <c r="H29" s="62" t="s">
        <v>388</v>
      </c>
      <c r="I29" s="61" t="s">
        <v>400</v>
      </c>
      <c r="J29" s="62" t="s">
        <v>407</v>
      </c>
      <c r="K29" s="62"/>
    </row>
    <row r="30" spans="1:11" ht="20.25" customHeight="1">
      <c r="A30" s="61">
        <v>20</v>
      </c>
      <c r="B30" s="61">
        <v>2</v>
      </c>
      <c r="C30" s="61" t="s">
        <v>360</v>
      </c>
      <c r="D30" s="64" t="s">
        <v>218</v>
      </c>
      <c r="E30" s="66" t="s">
        <v>222</v>
      </c>
      <c r="F30" s="61">
        <v>1</v>
      </c>
      <c r="G30" s="62" t="s">
        <v>640</v>
      </c>
      <c r="H30" s="62" t="s">
        <v>384</v>
      </c>
      <c r="I30" s="61" t="s">
        <v>392</v>
      </c>
      <c r="J30" s="62" t="s">
        <v>404</v>
      </c>
      <c r="K30" s="78"/>
    </row>
    <row r="31" spans="1:11" ht="20.25" customHeight="1">
      <c r="A31" s="61">
        <v>21</v>
      </c>
      <c r="B31" s="61">
        <v>2</v>
      </c>
      <c r="C31" s="61" t="s">
        <v>361</v>
      </c>
      <c r="D31" s="64" t="s">
        <v>641</v>
      </c>
      <c r="E31" s="66" t="s">
        <v>89</v>
      </c>
      <c r="F31" s="61">
        <v>1</v>
      </c>
      <c r="G31" s="62" t="s">
        <v>640</v>
      </c>
      <c r="H31" s="62" t="s">
        <v>384</v>
      </c>
      <c r="I31" s="61" t="s">
        <v>393</v>
      </c>
      <c r="J31" s="62" t="s">
        <v>404</v>
      </c>
      <c r="K31" s="78"/>
    </row>
    <row r="32" spans="1:11" ht="20.25" customHeight="1">
      <c r="A32" s="61">
        <v>22</v>
      </c>
      <c r="B32" s="61">
        <v>2</v>
      </c>
      <c r="C32" s="61" t="s">
        <v>362</v>
      </c>
      <c r="D32" s="64" t="s">
        <v>642</v>
      </c>
      <c r="E32" s="66" t="s">
        <v>90</v>
      </c>
      <c r="F32" s="61">
        <v>1</v>
      </c>
      <c r="G32" s="62" t="s">
        <v>640</v>
      </c>
      <c r="H32" s="62" t="s">
        <v>384</v>
      </c>
      <c r="I32" s="61" t="s">
        <v>394</v>
      </c>
      <c r="J32" s="62" t="s">
        <v>404</v>
      </c>
      <c r="K32" s="78"/>
    </row>
    <row r="33" spans="1:11" ht="20.25" customHeight="1">
      <c r="A33" s="61">
        <v>23</v>
      </c>
      <c r="B33" s="61">
        <v>2</v>
      </c>
      <c r="C33" s="61" t="s">
        <v>363</v>
      </c>
      <c r="D33" s="64" t="s">
        <v>643</v>
      </c>
      <c r="E33" s="66" t="s">
        <v>644</v>
      </c>
      <c r="F33" s="61">
        <v>1</v>
      </c>
      <c r="G33" s="62" t="s">
        <v>640</v>
      </c>
      <c r="H33" s="62" t="s">
        <v>384</v>
      </c>
      <c r="I33" s="61" t="s">
        <v>395</v>
      </c>
      <c r="J33" s="62" t="s">
        <v>404</v>
      </c>
      <c r="K33" s="78"/>
    </row>
    <row r="34" spans="1:11" ht="20.25" customHeight="1">
      <c r="A34" s="61">
        <v>24</v>
      </c>
      <c r="B34" s="61">
        <v>2</v>
      </c>
      <c r="C34" s="61" t="s">
        <v>364</v>
      </c>
      <c r="D34" s="64" t="s">
        <v>645</v>
      </c>
      <c r="E34" s="66" t="s">
        <v>646</v>
      </c>
      <c r="F34" s="61">
        <v>1</v>
      </c>
      <c r="G34" s="62" t="s">
        <v>640</v>
      </c>
      <c r="H34" s="62" t="s">
        <v>384</v>
      </c>
      <c r="I34" s="61" t="s">
        <v>396</v>
      </c>
      <c r="J34" s="62" t="s">
        <v>404</v>
      </c>
      <c r="K34" s="78"/>
    </row>
    <row r="35" spans="1:11" ht="20.25" customHeight="1">
      <c r="A35" s="61">
        <v>25</v>
      </c>
      <c r="B35" s="61">
        <v>2</v>
      </c>
      <c r="C35" s="61" t="s">
        <v>360</v>
      </c>
      <c r="D35" s="64" t="s">
        <v>218</v>
      </c>
      <c r="E35" s="66" t="s">
        <v>222</v>
      </c>
      <c r="F35" s="61">
        <v>1</v>
      </c>
      <c r="G35" s="62" t="s">
        <v>640</v>
      </c>
      <c r="H35" s="62" t="s">
        <v>383</v>
      </c>
      <c r="I35" s="61" t="s">
        <v>397</v>
      </c>
      <c r="J35" s="62" t="s">
        <v>404</v>
      </c>
      <c r="K35" s="78"/>
    </row>
    <row r="36" spans="1:11" ht="20.25" customHeight="1">
      <c r="A36" s="61">
        <v>26</v>
      </c>
      <c r="B36" s="61">
        <v>2</v>
      </c>
      <c r="C36" s="61" t="s">
        <v>361</v>
      </c>
      <c r="D36" s="64" t="s">
        <v>641</v>
      </c>
      <c r="E36" s="66" t="s">
        <v>89</v>
      </c>
      <c r="F36" s="61">
        <v>1</v>
      </c>
      <c r="G36" s="62" t="s">
        <v>640</v>
      </c>
      <c r="H36" s="62" t="s">
        <v>383</v>
      </c>
      <c r="I36" s="61" t="s">
        <v>397</v>
      </c>
      <c r="J36" s="62" t="s">
        <v>404</v>
      </c>
      <c r="K36" s="78"/>
    </row>
    <row r="37" spans="1:11" ht="20.25" customHeight="1">
      <c r="A37" s="61">
        <v>27</v>
      </c>
      <c r="B37" s="61">
        <v>2</v>
      </c>
      <c r="C37" s="61" t="s">
        <v>362</v>
      </c>
      <c r="D37" s="64" t="s">
        <v>642</v>
      </c>
      <c r="E37" s="66" t="s">
        <v>90</v>
      </c>
      <c r="F37" s="61">
        <v>1</v>
      </c>
      <c r="G37" s="62" t="s">
        <v>640</v>
      </c>
      <c r="H37" s="62" t="s">
        <v>383</v>
      </c>
      <c r="I37" s="61" t="s">
        <v>397</v>
      </c>
      <c r="J37" s="62" t="s">
        <v>404</v>
      </c>
      <c r="K37" s="78"/>
    </row>
    <row r="38" spans="1:11" ht="20.25" customHeight="1">
      <c r="A38" s="61">
        <v>28</v>
      </c>
      <c r="B38" s="61">
        <v>2</v>
      </c>
      <c r="C38" s="61" t="s">
        <v>365</v>
      </c>
      <c r="D38" s="64" t="s">
        <v>91</v>
      </c>
      <c r="E38" s="66" t="s">
        <v>212</v>
      </c>
      <c r="F38" s="61">
        <v>1</v>
      </c>
      <c r="G38" s="62" t="s">
        <v>640</v>
      </c>
      <c r="H38" s="62" t="s">
        <v>383</v>
      </c>
      <c r="I38" s="61" t="s">
        <v>397</v>
      </c>
      <c r="J38" s="62" t="s">
        <v>404</v>
      </c>
      <c r="K38" s="62"/>
    </row>
    <row r="39" spans="1:11" ht="20.25" customHeight="1">
      <c r="A39" s="61">
        <v>29</v>
      </c>
      <c r="B39" s="61">
        <v>2</v>
      </c>
      <c r="C39" s="61" t="s">
        <v>364</v>
      </c>
      <c r="D39" s="64" t="s">
        <v>645</v>
      </c>
      <c r="E39" s="66" t="s">
        <v>646</v>
      </c>
      <c r="F39" s="61">
        <v>1</v>
      </c>
      <c r="G39" s="62" t="s">
        <v>640</v>
      </c>
      <c r="H39" s="62" t="s">
        <v>383</v>
      </c>
      <c r="I39" s="61" t="s">
        <v>397</v>
      </c>
      <c r="J39" s="62" t="s">
        <v>404</v>
      </c>
      <c r="K39" s="62"/>
    </row>
    <row r="40" spans="1:11" ht="20.25" customHeight="1">
      <c r="A40" s="61">
        <v>30</v>
      </c>
      <c r="B40" s="61">
        <v>2</v>
      </c>
      <c r="C40" s="61" t="s">
        <v>101</v>
      </c>
      <c r="D40" s="64" t="s">
        <v>91</v>
      </c>
      <c r="E40" s="66" t="s">
        <v>7</v>
      </c>
      <c r="F40" s="61">
        <v>2</v>
      </c>
      <c r="G40" s="62" t="s">
        <v>177</v>
      </c>
      <c r="H40" s="62" t="s">
        <v>411</v>
      </c>
      <c r="I40" s="61" t="s">
        <v>415</v>
      </c>
      <c r="J40" s="62" t="s">
        <v>419</v>
      </c>
      <c r="K40" s="62"/>
    </row>
    <row r="41" spans="1:11" ht="20.25" customHeight="1">
      <c r="A41" s="61">
        <v>31</v>
      </c>
      <c r="B41" s="61">
        <v>2</v>
      </c>
      <c r="C41" s="61" t="s">
        <v>102</v>
      </c>
      <c r="D41" s="64" t="s">
        <v>178</v>
      </c>
      <c r="E41" s="66" t="s">
        <v>179</v>
      </c>
      <c r="F41" s="61">
        <v>2</v>
      </c>
      <c r="G41" s="62" t="s">
        <v>177</v>
      </c>
      <c r="H41" s="62" t="s">
        <v>411</v>
      </c>
      <c r="I41" s="61" t="s">
        <v>415</v>
      </c>
      <c r="J41" s="62" t="s">
        <v>419</v>
      </c>
      <c r="K41" s="62"/>
    </row>
    <row r="42" spans="1:11" ht="20.25" customHeight="1">
      <c r="A42" s="61">
        <v>32</v>
      </c>
      <c r="B42" s="61">
        <v>2</v>
      </c>
      <c r="C42" s="61" t="s">
        <v>101</v>
      </c>
      <c r="D42" s="64" t="s">
        <v>91</v>
      </c>
      <c r="E42" s="66" t="s">
        <v>7</v>
      </c>
      <c r="F42" s="61">
        <v>2</v>
      </c>
      <c r="G42" s="62" t="s">
        <v>177</v>
      </c>
      <c r="H42" s="62" t="s">
        <v>412</v>
      </c>
      <c r="I42" s="61" t="s">
        <v>417</v>
      </c>
      <c r="J42" s="62" t="s">
        <v>421</v>
      </c>
      <c r="K42" s="62"/>
    </row>
    <row r="43" spans="1:11" ht="20.25" customHeight="1">
      <c r="A43" s="61">
        <v>33</v>
      </c>
      <c r="B43" s="61">
        <v>2</v>
      </c>
      <c r="C43" s="61" t="s">
        <v>102</v>
      </c>
      <c r="D43" s="64" t="s">
        <v>178</v>
      </c>
      <c r="E43" s="66" t="s">
        <v>179</v>
      </c>
      <c r="F43" s="61">
        <v>2</v>
      </c>
      <c r="G43" s="62" t="s">
        <v>177</v>
      </c>
      <c r="H43" s="62" t="s">
        <v>412</v>
      </c>
      <c r="I43" s="61" t="s">
        <v>417</v>
      </c>
      <c r="J43" s="62" t="s">
        <v>421</v>
      </c>
      <c r="K43" s="62"/>
    </row>
    <row r="44" spans="1:11" ht="20.25" customHeight="1">
      <c r="A44" s="61">
        <v>34</v>
      </c>
      <c r="B44" s="61">
        <v>2</v>
      </c>
      <c r="C44" s="61" t="s">
        <v>103</v>
      </c>
      <c r="D44" s="64" t="s">
        <v>180</v>
      </c>
      <c r="E44" s="66" t="s">
        <v>181</v>
      </c>
      <c r="F44" s="61">
        <v>2</v>
      </c>
      <c r="G44" s="62" t="s">
        <v>182</v>
      </c>
      <c r="H44" s="62" t="s">
        <v>338</v>
      </c>
      <c r="I44" s="61" t="s">
        <v>416</v>
      </c>
      <c r="J44" s="62" t="s">
        <v>420</v>
      </c>
      <c r="K44" s="62"/>
    </row>
    <row r="45" spans="1:11" ht="20.25" customHeight="1">
      <c r="A45" s="61">
        <v>35</v>
      </c>
      <c r="B45" s="61">
        <v>2</v>
      </c>
      <c r="C45" s="61" t="s">
        <v>104</v>
      </c>
      <c r="D45" s="64" t="s">
        <v>183</v>
      </c>
      <c r="E45" s="66" t="s">
        <v>184</v>
      </c>
      <c r="F45" s="61">
        <v>2</v>
      </c>
      <c r="G45" s="62" t="s">
        <v>182</v>
      </c>
      <c r="H45" s="62" t="s">
        <v>338</v>
      </c>
      <c r="I45" s="61" t="s">
        <v>416</v>
      </c>
      <c r="J45" s="62" t="s">
        <v>420</v>
      </c>
      <c r="K45" s="62"/>
    </row>
    <row r="46" spans="1:11" ht="20.25" customHeight="1">
      <c r="A46" s="61">
        <v>36</v>
      </c>
      <c r="B46" s="61">
        <v>2</v>
      </c>
      <c r="C46" s="61" t="s">
        <v>105</v>
      </c>
      <c r="D46" s="64" t="s">
        <v>185</v>
      </c>
      <c r="E46" s="66" t="s">
        <v>186</v>
      </c>
      <c r="F46" s="61">
        <v>2</v>
      </c>
      <c r="G46" s="62" t="s">
        <v>182</v>
      </c>
      <c r="H46" s="62" t="s">
        <v>338</v>
      </c>
      <c r="I46" s="61" t="s">
        <v>416</v>
      </c>
      <c r="J46" s="62" t="s">
        <v>420</v>
      </c>
      <c r="K46" s="62"/>
    </row>
    <row r="47" spans="1:11" ht="20.25" customHeight="1">
      <c r="A47" s="61">
        <v>37</v>
      </c>
      <c r="B47" s="61">
        <v>2</v>
      </c>
      <c r="C47" s="61" t="s">
        <v>103</v>
      </c>
      <c r="D47" s="64" t="s">
        <v>180</v>
      </c>
      <c r="E47" s="66" t="s">
        <v>181</v>
      </c>
      <c r="F47" s="61">
        <v>2</v>
      </c>
      <c r="G47" s="62" t="s">
        <v>182</v>
      </c>
      <c r="H47" s="62" t="s">
        <v>413</v>
      </c>
      <c r="I47" s="61" t="s">
        <v>416</v>
      </c>
      <c r="J47" s="62" t="s">
        <v>422</v>
      </c>
      <c r="K47" s="62"/>
    </row>
    <row r="48" spans="1:11" ht="20.25" customHeight="1">
      <c r="A48" s="61">
        <v>38</v>
      </c>
      <c r="B48" s="61">
        <v>2</v>
      </c>
      <c r="C48" s="61" t="s">
        <v>104</v>
      </c>
      <c r="D48" s="64" t="s">
        <v>183</v>
      </c>
      <c r="E48" s="66" t="s">
        <v>184</v>
      </c>
      <c r="F48" s="61">
        <v>2</v>
      </c>
      <c r="G48" s="62" t="s">
        <v>182</v>
      </c>
      <c r="H48" s="62" t="s">
        <v>413</v>
      </c>
      <c r="I48" s="61" t="s">
        <v>416</v>
      </c>
      <c r="J48" s="62" t="s">
        <v>422</v>
      </c>
      <c r="K48" s="78"/>
    </row>
    <row r="49" spans="1:11" ht="20.25" customHeight="1">
      <c r="A49" s="61">
        <v>39</v>
      </c>
      <c r="B49" s="61">
        <v>2</v>
      </c>
      <c r="C49" s="61" t="s">
        <v>106</v>
      </c>
      <c r="D49" s="64" t="s">
        <v>187</v>
      </c>
      <c r="E49" s="66" t="s">
        <v>188</v>
      </c>
      <c r="F49" s="61">
        <v>2</v>
      </c>
      <c r="G49" s="62" t="s">
        <v>182</v>
      </c>
      <c r="H49" s="62" t="s">
        <v>413</v>
      </c>
      <c r="I49" s="61" t="s">
        <v>416</v>
      </c>
      <c r="J49" s="62" t="s">
        <v>422</v>
      </c>
      <c r="K49" s="78"/>
    </row>
    <row r="50" spans="1:11" ht="20.25" customHeight="1">
      <c r="A50" s="61">
        <v>40</v>
      </c>
      <c r="B50" s="61">
        <v>2</v>
      </c>
      <c r="C50" s="61" t="s">
        <v>107</v>
      </c>
      <c r="D50" s="64" t="s">
        <v>192</v>
      </c>
      <c r="E50" s="66" t="s">
        <v>88</v>
      </c>
      <c r="F50" s="61">
        <v>2</v>
      </c>
      <c r="G50" s="62" t="s">
        <v>193</v>
      </c>
      <c r="H50" s="62" t="s">
        <v>340</v>
      </c>
      <c r="I50" s="61" t="s">
        <v>414</v>
      </c>
      <c r="J50" s="62" t="s">
        <v>418</v>
      </c>
      <c r="K50" s="62"/>
    </row>
    <row r="51" spans="1:11" ht="20.25" customHeight="1">
      <c r="A51" s="61">
        <v>41</v>
      </c>
      <c r="B51" s="61">
        <v>2</v>
      </c>
      <c r="C51" s="61" t="s">
        <v>109</v>
      </c>
      <c r="D51" s="64" t="s">
        <v>196</v>
      </c>
      <c r="E51" s="66" t="s">
        <v>197</v>
      </c>
      <c r="F51" s="61">
        <v>2</v>
      </c>
      <c r="G51" s="62" t="s">
        <v>193</v>
      </c>
      <c r="H51" s="62" t="s">
        <v>340</v>
      </c>
      <c r="I51" s="61" t="s">
        <v>414</v>
      </c>
      <c r="J51" s="62" t="s">
        <v>418</v>
      </c>
      <c r="K51" s="62"/>
    </row>
    <row r="52" spans="1:11" ht="20.25" customHeight="1">
      <c r="A52" s="61">
        <v>42</v>
      </c>
      <c r="B52" s="61">
        <v>2</v>
      </c>
      <c r="C52" s="61" t="s">
        <v>107</v>
      </c>
      <c r="D52" s="64" t="s">
        <v>192</v>
      </c>
      <c r="E52" s="66" t="s">
        <v>88</v>
      </c>
      <c r="F52" s="61">
        <v>2</v>
      </c>
      <c r="G52" s="62" t="s">
        <v>193</v>
      </c>
      <c r="H52" s="62" t="s">
        <v>339</v>
      </c>
      <c r="I52" s="61" t="s">
        <v>414</v>
      </c>
      <c r="J52" s="62" t="s">
        <v>418</v>
      </c>
      <c r="K52" s="62"/>
    </row>
    <row r="53" spans="1:11" ht="20.25" customHeight="1">
      <c r="A53" s="61">
        <v>43</v>
      </c>
      <c r="B53" s="61">
        <v>2</v>
      </c>
      <c r="C53" s="61" t="s">
        <v>108</v>
      </c>
      <c r="D53" s="64" t="s">
        <v>194</v>
      </c>
      <c r="E53" s="66" t="s">
        <v>195</v>
      </c>
      <c r="F53" s="61">
        <v>2</v>
      </c>
      <c r="G53" s="62" t="s">
        <v>193</v>
      </c>
      <c r="H53" s="62" t="s">
        <v>339</v>
      </c>
      <c r="I53" s="61" t="s">
        <v>414</v>
      </c>
      <c r="J53" s="62" t="s">
        <v>418</v>
      </c>
      <c r="K53" s="62"/>
    </row>
    <row r="54" spans="1:11" ht="20.25" customHeight="1">
      <c r="A54" s="61">
        <v>44</v>
      </c>
      <c r="B54" s="61">
        <v>2</v>
      </c>
      <c r="C54" s="61" t="s">
        <v>733</v>
      </c>
      <c r="D54" s="64" t="s">
        <v>306</v>
      </c>
      <c r="E54" s="66" t="s">
        <v>695</v>
      </c>
      <c r="F54" s="61">
        <v>3</v>
      </c>
      <c r="G54" s="62" t="s">
        <v>783</v>
      </c>
      <c r="H54" s="62" t="s">
        <v>739</v>
      </c>
      <c r="I54" s="61" t="s">
        <v>762</v>
      </c>
      <c r="J54" s="62" t="s">
        <v>763</v>
      </c>
      <c r="K54" s="62"/>
    </row>
    <row r="55" spans="1:11" ht="20.25" customHeight="1">
      <c r="A55" s="61">
        <v>45</v>
      </c>
      <c r="B55" s="79">
        <v>2</v>
      </c>
      <c r="C55" s="61" t="s">
        <v>735</v>
      </c>
      <c r="D55" s="64" t="s">
        <v>91</v>
      </c>
      <c r="E55" s="66" t="s">
        <v>199</v>
      </c>
      <c r="F55" s="61">
        <v>3</v>
      </c>
      <c r="G55" s="62" t="s">
        <v>783</v>
      </c>
      <c r="H55" s="62" t="s">
        <v>739</v>
      </c>
      <c r="I55" s="61" t="s">
        <v>762</v>
      </c>
      <c r="J55" s="62" t="s">
        <v>763</v>
      </c>
      <c r="K55" s="62"/>
    </row>
    <row r="56" spans="1:11" ht="20.25" customHeight="1">
      <c r="A56" s="61">
        <v>46</v>
      </c>
      <c r="B56" s="61">
        <v>2</v>
      </c>
      <c r="C56" s="61" t="s">
        <v>736</v>
      </c>
      <c r="D56" s="64" t="s">
        <v>784</v>
      </c>
      <c r="E56" s="66" t="s">
        <v>317</v>
      </c>
      <c r="F56" s="61">
        <v>3</v>
      </c>
      <c r="G56" s="62" t="s">
        <v>783</v>
      </c>
      <c r="H56" s="62" t="s">
        <v>739</v>
      </c>
      <c r="I56" s="61" t="s">
        <v>762</v>
      </c>
      <c r="J56" s="62" t="s">
        <v>763</v>
      </c>
      <c r="K56" s="62"/>
    </row>
    <row r="57" spans="1:11" ht="20.25" customHeight="1">
      <c r="A57" s="61">
        <v>47</v>
      </c>
      <c r="B57" s="61">
        <v>2</v>
      </c>
      <c r="C57" s="61" t="s">
        <v>738</v>
      </c>
      <c r="D57" s="64" t="s">
        <v>730</v>
      </c>
      <c r="E57" s="66" t="s">
        <v>653</v>
      </c>
      <c r="F57" s="61">
        <v>3</v>
      </c>
      <c r="G57" s="62" t="s">
        <v>783</v>
      </c>
      <c r="H57" s="62" t="s">
        <v>737</v>
      </c>
      <c r="I57" s="61" t="s">
        <v>764</v>
      </c>
      <c r="J57" s="62" t="s">
        <v>765</v>
      </c>
      <c r="K57" s="62"/>
    </row>
    <row r="58" spans="1:11" ht="20.25" customHeight="1">
      <c r="A58" s="61">
        <v>48</v>
      </c>
      <c r="B58" s="61">
        <v>2</v>
      </c>
      <c r="C58" s="61" t="s">
        <v>733</v>
      </c>
      <c r="D58" s="64" t="s">
        <v>306</v>
      </c>
      <c r="E58" s="66" t="s">
        <v>695</v>
      </c>
      <c r="F58" s="61">
        <v>3</v>
      </c>
      <c r="G58" s="62" t="s">
        <v>783</v>
      </c>
      <c r="H58" s="62" t="s">
        <v>737</v>
      </c>
      <c r="I58" s="61" t="s">
        <v>764</v>
      </c>
      <c r="J58" s="62" t="s">
        <v>765</v>
      </c>
      <c r="K58" s="62"/>
    </row>
    <row r="59" spans="1:11" ht="20.25" customHeight="1">
      <c r="A59" s="61">
        <v>49</v>
      </c>
      <c r="B59" s="61">
        <v>2</v>
      </c>
      <c r="C59" s="61" t="s">
        <v>735</v>
      </c>
      <c r="D59" s="64" t="s">
        <v>91</v>
      </c>
      <c r="E59" s="66" t="s">
        <v>199</v>
      </c>
      <c r="F59" s="61">
        <v>3</v>
      </c>
      <c r="G59" s="62" t="s">
        <v>783</v>
      </c>
      <c r="H59" s="62" t="s">
        <v>734</v>
      </c>
      <c r="I59" s="61" t="s">
        <v>766</v>
      </c>
      <c r="J59" s="62" t="s">
        <v>767</v>
      </c>
      <c r="K59" s="62"/>
    </row>
    <row r="60" spans="1:11" ht="20.25" customHeight="1">
      <c r="A60" s="61">
        <v>50</v>
      </c>
      <c r="B60" s="61">
        <v>2</v>
      </c>
      <c r="C60" s="61" t="s">
        <v>736</v>
      </c>
      <c r="D60" s="64" t="s">
        <v>784</v>
      </c>
      <c r="E60" s="66" t="s">
        <v>317</v>
      </c>
      <c r="F60" s="61">
        <v>3</v>
      </c>
      <c r="G60" s="62" t="s">
        <v>783</v>
      </c>
      <c r="H60" s="62" t="s">
        <v>734</v>
      </c>
      <c r="I60" s="61" t="s">
        <v>766</v>
      </c>
      <c r="J60" s="62" t="s">
        <v>767</v>
      </c>
      <c r="K60" s="62"/>
    </row>
    <row r="61" spans="1:11" ht="20.25" customHeight="1">
      <c r="A61" s="61">
        <v>51</v>
      </c>
      <c r="B61" s="61">
        <v>2</v>
      </c>
      <c r="C61" s="61" t="s">
        <v>738</v>
      </c>
      <c r="D61" s="64" t="s">
        <v>730</v>
      </c>
      <c r="E61" s="66" t="s">
        <v>653</v>
      </c>
      <c r="F61" s="61">
        <v>3</v>
      </c>
      <c r="G61" s="62" t="s">
        <v>783</v>
      </c>
      <c r="H61" s="62" t="s">
        <v>734</v>
      </c>
      <c r="I61" s="61" t="s">
        <v>766</v>
      </c>
      <c r="J61" s="62" t="s">
        <v>767</v>
      </c>
      <c r="K61" s="62"/>
    </row>
    <row r="62" spans="1:11" ht="20.25" customHeight="1">
      <c r="A62" s="61">
        <v>52</v>
      </c>
      <c r="B62" s="61">
        <v>2</v>
      </c>
      <c r="C62" s="61" t="s">
        <v>756</v>
      </c>
      <c r="D62" s="64" t="s">
        <v>93</v>
      </c>
      <c r="E62" s="66" t="s">
        <v>796</v>
      </c>
      <c r="F62" s="61">
        <v>3</v>
      </c>
      <c r="G62" s="62" t="s">
        <v>797</v>
      </c>
      <c r="H62" s="62" t="s">
        <v>780</v>
      </c>
      <c r="I62" s="61" t="s">
        <v>781</v>
      </c>
      <c r="J62" s="62" t="s">
        <v>782</v>
      </c>
      <c r="K62" s="62"/>
    </row>
    <row r="63" spans="1:11" ht="20.25" customHeight="1">
      <c r="A63" s="61">
        <v>53</v>
      </c>
      <c r="B63" s="61">
        <v>2</v>
      </c>
      <c r="C63" s="61" t="s">
        <v>757</v>
      </c>
      <c r="D63" s="64" t="s">
        <v>798</v>
      </c>
      <c r="E63" s="66" t="s">
        <v>200</v>
      </c>
      <c r="F63" s="61">
        <v>3</v>
      </c>
      <c r="G63" s="62" t="s">
        <v>797</v>
      </c>
      <c r="H63" s="62" t="s">
        <v>780</v>
      </c>
      <c r="I63" s="61" t="s">
        <v>781</v>
      </c>
      <c r="J63" s="62" t="s">
        <v>782</v>
      </c>
      <c r="K63" s="62"/>
    </row>
    <row r="64" spans="1:11" ht="20.25" customHeight="1">
      <c r="A64" s="61">
        <v>54</v>
      </c>
      <c r="B64" s="61">
        <v>2</v>
      </c>
      <c r="C64" s="61" t="s">
        <v>758</v>
      </c>
      <c r="D64" s="64" t="s">
        <v>1</v>
      </c>
      <c r="E64" s="66" t="s">
        <v>189</v>
      </c>
      <c r="F64" s="61">
        <v>3</v>
      </c>
      <c r="G64" s="62" t="s">
        <v>797</v>
      </c>
      <c r="H64" s="62" t="s">
        <v>780</v>
      </c>
      <c r="I64" s="61" t="s">
        <v>781</v>
      </c>
      <c r="J64" s="62" t="s">
        <v>782</v>
      </c>
      <c r="K64" s="62"/>
    </row>
    <row r="65" spans="1:11" ht="20.25" customHeight="1">
      <c r="A65" s="61">
        <v>55</v>
      </c>
      <c r="B65" s="61">
        <v>2</v>
      </c>
      <c r="C65" s="61" t="s">
        <v>759</v>
      </c>
      <c r="D65" s="64" t="s">
        <v>799</v>
      </c>
      <c r="E65" s="66" t="s">
        <v>200</v>
      </c>
      <c r="F65" s="61">
        <v>3</v>
      </c>
      <c r="G65" s="62" t="s">
        <v>797</v>
      </c>
      <c r="H65" s="62" t="s">
        <v>780</v>
      </c>
      <c r="I65" s="61" t="s">
        <v>781</v>
      </c>
      <c r="J65" s="62" t="s">
        <v>782</v>
      </c>
      <c r="K65" s="62"/>
    </row>
    <row r="66" spans="1:11" ht="20.25" customHeight="1">
      <c r="A66" s="61">
        <v>56</v>
      </c>
      <c r="B66" s="61">
        <v>2</v>
      </c>
      <c r="C66" s="61" t="s">
        <v>760</v>
      </c>
      <c r="D66" s="64" t="s">
        <v>800</v>
      </c>
      <c r="E66" s="66" t="s">
        <v>801</v>
      </c>
      <c r="F66" s="61">
        <v>3</v>
      </c>
      <c r="G66" s="62" t="s">
        <v>797</v>
      </c>
      <c r="H66" s="62" t="s">
        <v>780</v>
      </c>
      <c r="I66" s="61" t="s">
        <v>781</v>
      </c>
      <c r="J66" s="62" t="s">
        <v>782</v>
      </c>
      <c r="K66" s="62"/>
    </row>
    <row r="67" spans="1:11" ht="20.25" customHeight="1">
      <c r="A67" s="61">
        <v>57</v>
      </c>
      <c r="B67" s="61">
        <v>2</v>
      </c>
      <c r="C67" s="61" t="s">
        <v>761</v>
      </c>
      <c r="D67" s="64" t="s">
        <v>802</v>
      </c>
      <c r="E67" s="66" t="s">
        <v>803</v>
      </c>
      <c r="F67" s="61">
        <v>3</v>
      </c>
      <c r="G67" s="62" t="s">
        <v>797</v>
      </c>
      <c r="H67" s="62" t="s">
        <v>780</v>
      </c>
      <c r="I67" s="61" t="s">
        <v>781</v>
      </c>
      <c r="J67" s="62" t="s">
        <v>782</v>
      </c>
      <c r="K67" s="78"/>
    </row>
    <row r="68" spans="1:11" ht="20.25" customHeight="1">
      <c r="A68" s="61">
        <v>58</v>
      </c>
      <c r="B68" s="61">
        <v>2</v>
      </c>
      <c r="C68" s="61" t="s">
        <v>740</v>
      </c>
      <c r="D68" s="64" t="s">
        <v>785</v>
      </c>
      <c r="E68" s="66" t="s">
        <v>255</v>
      </c>
      <c r="F68" s="61">
        <v>3</v>
      </c>
      <c r="G68" s="62" t="s">
        <v>786</v>
      </c>
      <c r="H68" s="62" t="s">
        <v>747</v>
      </c>
      <c r="I68" s="61" t="s">
        <v>768</v>
      </c>
      <c r="J68" s="62" t="s">
        <v>769</v>
      </c>
      <c r="K68" s="62"/>
    </row>
    <row r="69" spans="1:11" ht="20.25" customHeight="1">
      <c r="A69" s="61">
        <v>59</v>
      </c>
      <c r="B69" s="61">
        <v>2</v>
      </c>
      <c r="C69" s="61" t="s">
        <v>742</v>
      </c>
      <c r="D69" s="64" t="s">
        <v>93</v>
      </c>
      <c r="E69" s="66" t="s">
        <v>787</v>
      </c>
      <c r="F69" s="61">
        <v>3</v>
      </c>
      <c r="G69" s="62" t="s">
        <v>786</v>
      </c>
      <c r="H69" s="62" t="s">
        <v>747</v>
      </c>
      <c r="I69" s="61" t="s">
        <v>768</v>
      </c>
      <c r="J69" s="62" t="s">
        <v>769</v>
      </c>
      <c r="K69" s="62"/>
    </row>
    <row r="70" spans="1:11" ht="20.25" customHeight="1">
      <c r="A70" s="61">
        <v>60</v>
      </c>
      <c r="B70" s="61">
        <v>2</v>
      </c>
      <c r="C70" s="61" t="s">
        <v>744</v>
      </c>
      <c r="D70" s="64" t="s">
        <v>788</v>
      </c>
      <c r="E70" s="66" t="s">
        <v>289</v>
      </c>
      <c r="F70" s="61">
        <v>3</v>
      </c>
      <c r="G70" s="62" t="s">
        <v>786</v>
      </c>
      <c r="H70" s="62" t="s">
        <v>747</v>
      </c>
      <c r="I70" s="61" t="s">
        <v>768</v>
      </c>
      <c r="J70" s="62" t="s">
        <v>769</v>
      </c>
      <c r="K70" s="62"/>
    </row>
    <row r="71" spans="1:11" ht="20.25" customHeight="1">
      <c r="A71" s="61">
        <v>61</v>
      </c>
      <c r="B71" s="61">
        <v>2</v>
      </c>
      <c r="C71" s="61" t="s">
        <v>742</v>
      </c>
      <c r="D71" s="64" t="s">
        <v>93</v>
      </c>
      <c r="E71" s="66" t="s">
        <v>787</v>
      </c>
      <c r="F71" s="61">
        <v>3</v>
      </c>
      <c r="G71" s="62" t="s">
        <v>786</v>
      </c>
      <c r="H71" s="62" t="s">
        <v>741</v>
      </c>
      <c r="I71" s="61" t="s">
        <v>770</v>
      </c>
      <c r="J71" s="62" t="s">
        <v>771</v>
      </c>
      <c r="K71" s="62"/>
    </row>
    <row r="72" spans="1:11" ht="20.25" customHeight="1">
      <c r="A72" s="61">
        <v>62</v>
      </c>
      <c r="B72" s="61">
        <v>2</v>
      </c>
      <c r="C72" s="61" t="s">
        <v>744</v>
      </c>
      <c r="D72" s="64" t="s">
        <v>788</v>
      </c>
      <c r="E72" s="66" t="s">
        <v>289</v>
      </c>
      <c r="F72" s="61">
        <v>3</v>
      </c>
      <c r="G72" s="62" t="s">
        <v>786</v>
      </c>
      <c r="H72" s="62" t="s">
        <v>741</v>
      </c>
      <c r="I72" s="61" t="s">
        <v>770</v>
      </c>
      <c r="J72" s="62" t="s">
        <v>771</v>
      </c>
      <c r="K72" s="62"/>
    </row>
    <row r="73" spans="1:11" ht="20.25" customHeight="1">
      <c r="A73" s="61">
        <v>63</v>
      </c>
      <c r="B73" s="61">
        <v>2</v>
      </c>
      <c r="C73" s="61" t="s">
        <v>746</v>
      </c>
      <c r="D73" s="64" t="s">
        <v>789</v>
      </c>
      <c r="E73" s="66" t="s">
        <v>89</v>
      </c>
      <c r="F73" s="61">
        <v>3</v>
      </c>
      <c r="G73" s="62" t="s">
        <v>786</v>
      </c>
      <c r="H73" s="62" t="s">
        <v>741</v>
      </c>
      <c r="I73" s="61" t="s">
        <v>770</v>
      </c>
      <c r="J73" s="62" t="s">
        <v>771</v>
      </c>
      <c r="K73" s="62"/>
    </row>
    <row r="74" spans="1:11" ht="20.25" customHeight="1">
      <c r="A74" s="61">
        <v>64</v>
      </c>
      <c r="B74" s="61">
        <v>2</v>
      </c>
      <c r="C74" s="61" t="s">
        <v>740</v>
      </c>
      <c r="D74" s="64" t="s">
        <v>785</v>
      </c>
      <c r="E74" s="66" t="s">
        <v>255</v>
      </c>
      <c r="F74" s="61">
        <v>3</v>
      </c>
      <c r="G74" s="62" t="s">
        <v>786</v>
      </c>
      <c r="H74" s="62" t="s">
        <v>743</v>
      </c>
      <c r="I74" s="61" t="s">
        <v>772</v>
      </c>
      <c r="J74" s="62" t="s">
        <v>773</v>
      </c>
      <c r="K74" s="62"/>
    </row>
    <row r="75" spans="1:11" ht="20.25" customHeight="1">
      <c r="A75" s="61">
        <v>65</v>
      </c>
      <c r="B75" s="61">
        <v>2</v>
      </c>
      <c r="C75" s="61" t="s">
        <v>744</v>
      </c>
      <c r="D75" s="64" t="s">
        <v>788</v>
      </c>
      <c r="E75" s="66" t="s">
        <v>289</v>
      </c>
      <c r="F75" s="61">
        <v>3</v>
      </c>
      <c r="G75" s="62" t="s">
        <v>786</v>
      </c>
      <c r="H75" s="62" t="s">
        <v>743</v>
      </c>
      <c r="I75" s="61" t="s">
        <v>772</v>
      </c>
      <c r="J75" s="62" t="s">
        <v>773</v>
      </c>
      <c r="K75" s="62"/>
    </row>
    <row r="76" spans="1:11" ht="20.25" customHeight="1">
      <c r="A76" s="61">
        <v>66</v>
      </c>
      <c r="B76" s="61">
        <v>2</v>
      </c>
      <c r="C76" s="61" t="s">
        <v>746</v>
      </c>
      <c r="D76" s="64" t="s">
        <v>789</v>
      </c>
      <c r="E76" s="66" t="s">
        <v>89</v>
      </c>
      <c r="F76" s="61">
        <v>3</v>
      </c>
      <c r="G76" s="62" t="s">
        <v>786</v>
      </c>
      <c r="H76" s="62" t="s">
        <v>743</v>
      </c>
      <c r="I76" s="61" t="s">
        <v>772</v>
      </c>
      <c r="J76" s="62" t="s">
        <v>773</v>
      </c>
      <c r="K76" s="62"/>
    </row>
    <row r="77" spans="1:11" ht="20.25" customHeight="1">
      <c r="A77" s="61">
        <v>67</v>
      </c>
      <c r="B77" s="61">
        <v>2</v>
      </c>
      <c r="C77" s="61" t="s">
        <v>740</v>
      </c>
      <c r="D77" s="64" t="s">
        <v>785</v>
      </c>
      <c r="E77" s="66" t="s">
        <v>255</v>
      </c>
      <c r="F77" s="61">
        <v>3</v>
      </c>
      <c r="G77" s="62" t="s">
        <v>786</v>
      </c>
      <c r="H77" s="62" t="s">
        <v>745</v>
      </c>
      <c r="I77" s="61" t="s">
        <v>772</v>
      </c>
      <c r="J77" s="62" t="s">
        <v>773</v>
      </c>
      <c r="K77" s="62"/>
    </row>
    <row r="78" spans="1:11" ht="20.25" customHeight="1">
      <c r="A78" s="61">
        <v>68</v>
      </c>
      <c r="B78" s="61">
        <v>2</v>
      </c>
      <c r="C78" s="61" t="s">
        <v>742</v>
      </c>
      <c r="D78" s="64" t="s">
        <v>93</v>
      </c>
      <c r="E78" s="66" t="s">
        <v>787</v>
      </c>
      <c r="F78" s="61">
        <v>3</v>
      </c>
      <c r="G78" s="62" t="s">
        <v>786</v>
      </c>
      <c r="H78" s="62" t="s">
        <v>745</v>
      </c>
      <c r="I78" s="61" t="s">
        <v>772</v>
      </c>
      <c r="J78" s="62" t="s">
        <v>773</v>
      </c>
      <c r="K78" s="62"/>
    </row>
    <row r="79" spans="1:11" ht="20.25" customHeight="1">
      <c r="A79" s="61">
        <v>69</v>
      </c>
      <c r="B79" s="61">
        <v>2</v>
      </c>
      <c r="C79" s="61" t="s">
        <v>746</v>
      </c>
      <c r="D79" s="64" t="s">
        <v>789</v>
      </c>
      <c r="E79" s="66" t="s">
        <v>89</v>
      </c>
      <c r="F79" s="61">
        <v>3</v>
      </c>
      <c r="G79" s="62" t="s">
        <v>786</v>
      </c>
      <c r="H79" s="62" t="s">
        <v>745</v>
      </c>
      <c r="I79" s="61" t="s">
        <v>772</v>
      </c>
      <c r="J79" s="62" t="s">
        <v>773</v>
      </c>
      <c r="K79" s="78"/>
    </row>
    <row r="80" spans="1:11" ht="20.25" customHeight="1">
      <c r="A80" s="61">
        <v>70</v>
      </c>
      <c r="B80" s="61">
        <v>2</v>
      </c>
      <c r="C80" s="61" t="s">
        <v>748</v>
      </c>
      <c r="D80" s="64" t="s">
        <v>790</v>
      </c>
      <c r="E80" s="66" t="s">
        <v>791</v>
      </c>
      <c r="F80" s="61">
        <v>3</v>
      </c>
      <c r="G80" s="62" t="s">
        <v>792</v>
      </c>
      <c r="H80" s="62" t="s">
        <v>755</v>
      </c>
      <c r="I80" s="61" t="s">
        <v>774</v>
      </c>
      <c r="J80" s="62" t="s">
        <v>775</v>
      </c>
      <c r="K80" s="78"/>
    </row>
    <row r="81" spans="1:11" ht="20.25" customHeight="1">
      <c r="A81" s="61">
        <v>71</v>
      </c>
      <c r="B81" s="61">
        <v>2</v>
      </c>
      <c r="C81" s="61" t="s">
        <v>750</v>
      </c>
      <c r="D81" s="64" t="s">
        <v>1</v>
      </c>
      <c r="E81" s="66" t="s">
        <v>793</v>
      </c>
      <c r="F81" s="61">
        <v>3</v>
      </c>
      <c r="G81" s="62" t="s">
        <v>792</v>
      </c>
      <c r="H81" s="62" t="s">
        <v>755</v>
      </c>
      <c r="I81" s="61" t="s">
        <v>774</v>
      </c>
      <c r="J81" s="62" t="s">
        <v>775</v>
      </c>
      <c r="K81" s="78"/>
    </row>
    <row r="82" spans="1:11" ht="20.25" customHeight="1">
      <c r="A82" s="61">
        <v>72</v>
      </c>
      <c r="B82" s="61">
        <v>2</v>
      </c>
      <c r="C82" s="61" t="s">
        <v>752</v>
      </c>
      <c r="D82" s="64" t="s">
        <v>794</v>
      </c>
      <c r="E82" s="66" t="s">
        <v>289</v>
      </c>
      <c r="F82" s="61">
        <v>3</v>
      </c>
      <c r="G82" s="62" t="s">
        <v>792</v>
      </c>
      <c r="H82" s="62" t="s">
        <v>755</v>
      </c>
      <c r="I82" s="61" t="s">
        <v>774</v>
      </c>
      <c r="J82" s="62" t="s">
        <v>775</v>
      </c>
      <c r="K82" s="78"/>
    </row>
    <row r="83" spans="1:11" ht="20.25" customHeight="1">
      <c r="A83" s="61">
        <v>73</v>
      </c>
      <c r="B83" s="61">
        <v>2</v>
      </c>
      <c r="C83" s="61" t="s">
        <v>750</v>
      </c>
      <c r="D83" s="64" t="s">
        <v>1</v>
      </c>
      <c r="E83" s="66" t="s">
        <v>793</v>
      </c>
      <c r="F83" s="61">
        <v>3</v>
      </c>
      <c r="G83" s="62" t="s">
        <v>792</v>
      </c>
      <c r="H83" s="62" t="s">
        <v>749</v>
      </c>
      <c r="I83" s="61" t="s">
        <v>776</v>
      </c>
      <c r="J83" s="62" t="s">
        <v>777</v>
      </c>
      <c r="K83" s="78"/>
    </row>
    <row r="84" spans="1:11" ht="20.25" customHeight="1">
      <c r="A84" s="61">
        <v>74</v>
      </c>
      <c r="B84" s="61">
        <v>2</v>
      </c>
      <c r="C84" s="61" t="s">
        <v>752</v>
      </c>
      <c r="D84" s="64" t="s">
        <v>794</v>
      </c>
      <c r="E84" s="66" t="s">
        <v>289</v>
      </c>
      <c r="F84" s="61">
        <v>3</v>
      </c>
      <c r="G84" s="62" t="s">
        <v>792</v>
      </c>
      <c r="H84" s="62" t="s">
        <v>749</v>
      </c>
      <c r="I84" s="61" t="s">
        <v>776</v>
      </c>
      <c r="J84" s="62" t="s">
        <v>777</v>
      </c>
      <c r="K84" s="78"/>
    </row>
    <row r="85" spans="1:11" ht="20.25" customHeight="1">
      <c r="A85" s="61">
        <v>75</v>
      </c>
      <c r="B85" s="61">
        <v>2</v>
      </c>
      <c r="C85" s="61" t="s">
        <v>754</v>
      </c>
      <c r="D85" s="64" t="s">
        <v>795</v>
      </c>
      <c r="E85" s="66" t="s">
        <v>7</v>
      </c>
      <c r="F85" s="61">
        <v>3</v>
      </c>
      <c r="G85" s="62" t="s">
        <v>792</v>
      </c>
      <c r="H85" s="62" t="s">
        <v>749</v>
      </c>
      <c r="I85" s="61" t="s">
        <v>776</v>
      </c>
      <c r="J85" s="62" t="s">
        <v>777</v>
      </c>
      <c r="K85" s="78"/>
    </row>
    <row r="86" spans="1:11" ht="20.25" customHeight="1">
      <c r="A86" s="61">
        <v>76</v>
      </c>
      <c r="B86" s="61">
        <v>2</v>
      </c>
      <c r="C86" s="61" t="s">
        <v>748</v>
      </c>
      <c r="D86" s="64" t="s">
        <v>790</v>
      </c>
      <c r="E86" s="66" t="s">
        <v>791</v>
      </c>
      <c r="F86" s="61">
        <v>3</v>
      </c>
      <c r="G86" s="62" t="s">
        <v>792</v>
      </c>
      <c r="H86" s="62" t="s">
        <v>751</v>
      </c>
      <c r="I86" s="61" t="s">
        <v>778</v>
      </c>
      <c r="J86" s="62" t="s">
        <v>779</v>
      </c>
      <c r="K86" s="78"/>
    </row>
    <row r="87" spans="1:11" ht="20.25" customHeight="1">
      <c r="A87" s="61">
        <v>77</v>
      </c>
      <c r="B87" s="61">
        <v>2</v>
      </c>
      <c r="C87" s="61" t="s">
        <v>754</v>
      </c>
      <c r="D87" s="64" t="s">
        <v>795</v>
      </c>
      <c r="E87" s="66" t="s">
        <v>7</v>
      </c>
      <c r="F87" s="61">
        <v>3</v>
      </c>
      <c r="G87" s="62" t="s">
        <v>792</v>
      </c>
      <c r="H87" s="62" t="s">
        <v>751</v>
      </c>
      <c r="I87" s="61" t="s">
        <v>778</v>
      </c>
      <c r="J87" s="62" t="s">
        <v>779</v>
      </c>
      <c r="K87" s="62"/>
    </row>
    <row r="88" spans="1:11" ht="20.25" customHeight="1">
      <c r="A88" s="61">
        <v>78</v>
      </c>
      <c r="B88" s="61">
        <v>2</v>
      </c>
      <c r="C88" s="61" t="s">
        <v>752</v>
      </c>
      <c r="D88" s="64" t="s">
        <v>794</v>
      </c>
      <c r="E88" s="66" t="s">
        <v>289</v>
      </c>
      <c r="F88" s="61">
        <v>3</v>
      </c>
      <c r="G88" s="62" t="s">
        <v>792</v>
      </c>
      <c r="H88" s="62" t="s">
        <v>751</v>
      </c>
      <c r="I88" s="61" t="s">
        <v>778</v>
      </c>
      <c r="J88" s="62" t="s">
        <v>779</v>
      </c>
      <c r="K88" s="62"/>
    </row>
    <row r="89" spans="1:11" ht="20.25" customHeight="1">
      <c r="A89" s="61">
        <v>79</v>
      </c>
      <c r="B89" s="61">
        <v>2</v>
      </c>
      <c r="C89" s="61" t="s">
        <v>748</v>
      </c>
      <c r="D89" s="64" t="s">
        <v>790</v>
      </c>
      <c r="E89" s="66" t="s">
        <v>791</v>
      </c>
      <c r="F89" s="61">
        <v>3</v>
      </c>
      <c r="G89" s="62" t="s">
        <v>792</v>
      </c>
      <c r="H89" s="62" t="s">
        <v>753</v>
      </c>
      <c r="I89" s="61" t="s">
        <v>774</v>
      </c>
      <c r="J89" s="62" t="s">
        <v>775</v>
      </c>
      <c r="K89" s="62"/>
    </row>
    <row r="90" spans="1:11" ht="20.25" customHeight="1">
      <c r="A90" s="61">
        <v>80</v>
      </c>
      <c r="B90" s="61">
        <v>2</v>
      </c>
      <c r="C90" s="61" t="s">
        <v>754</v>
      </c>
      <c r="D90" s="64" t="s">
        <v>795</v>
      </c>
      <c r="E90" s="66" t="s">
        <v>7</v>
      </c>
      <c r="F90" s="61">
        <v>3</v>
      </c>
      <c r="G90" s="62" t="s">
        <v>792</v>
      </c>
      <c r="H90" s="62" t="s">
        <v>753</v>
      </c>
      <c r="I90" s="61" t="s">
        <v>774</v>
      </c>
      <c r="J90" s="62" t="s">
        <v>775</v>
      </c>
      <c r="K90" s="62"/>
    </row>
    <row r="91" spans="1:11" ht="20.25" customHeight="1">
      <c r="A91" s="61">
        <v>81</v>
      </c>
      <c r="B91" s="61">
        <v>2</v>
      </c>
      <c r="C91" s="61" t="s">
        <v>750</v>
      </c>
      <c r="D91" s="64" t="s">
        <v>1</v>
      </c>
      <c r="E91" s="66" t="s">
        <v>793</v>
      </c>
      <c r="F91" s="61">
        <v>3</v>
      </c>
      <c r="G91" s="62" t="s">
        <v>792</v>
      </c>
      <c r="H91" s="62" t="s">
        <v>753</v>
      </c>
      <c r="I91" s="61" t="s">
        <v>774</v>
      </c>
      <c r="J91" s="62" t="s">
        <v>775</v>
      </c>
      <c r="K91" s="62"/>
    </row>
    <row r="92" spans="1:11" ht="20.25" customHeight="1">
      <c r="A92" s="61">
        <v>82</v>
      </c>
      <c r="B92" s="61">
        <v>2</v>
      </c>
      <c r="C92" s="61" t="s">
        <v>604</v>
      </c>
      <c r="D92" s="64" t="s">
        <v>727</v>
      </c>
      <c r="E92" s="66" t="s">
        <v>200</v>
      </c>
      <c r="F92" s="61">
        <v>3</v>
      </c>
      <c r="G92" s="62" t="s">
        <v>304</v>
      </c>
      <c r="H92" s="62" t="s">
        <v>609</v>
      </c>
      <c r="I92" s="61" t="s">
        <v>610</v>
      </c>
      <c r="J92" s="62" t="s">
        <v>611</v>
      </c>
      <c r="K92" s="78"/>
    </row>
    <row r="93" spans="1:11" ht="20.25" customHeight="1">
      <c r="A93" s="61">
        <v>83</v>
      </c>
      <c r="B93" s="61">
        <v>2</v>
      </c>
      <c r="C93" s="61" t="s">
        <v>605</v>
      </c>
      <c r="D93" s="64" t="s">
        <v>728</v>
      </c>
      <c r="E93" s="66" t="s">
        <v>729</v>
      </c>
      <c r="F93" s="61">
        <v>3</v>
      </c>
      <c r="G93" s="62" t="s">
        <v>304</v>
      </c>
      <c r="H93" s="62" t="s">
        <v>609</v>
      </c>
      <c r="I93" s="61" t="s">
        <v>610</v>
      </c>
      <c r="J93" s="62" t="s">
        <v>611</v>
      </c>
      <c r="K93" s="78"/>
    </row>
    <row r="94" spans="1:11" ht="20.25" customHeight="1">
      <c r="A94" s="61">
        <v>84</v>
      </c>
      <c r="B94" s="61">
        <v>2</v>
      </c>
      <c r="C94" s="61" t="s">
        <v>606</v>
      </c>
      <c r="D94" s="64" t="s">
        <v>730</v>
      </c>
      <c r="E94" s="66" t="s">
        <v>227</v>
      </c>
      <c r="F94" s="61">
        <v>3</v>
      </c>
      <c r="G94" s="62" t="s">
        <v>304</v>
      </c>
      <c r="H94" s="62" t="s">
        <v>609</v>
      </c>
      <c r="I94" s="61" t="s">
        <v>610</v>
      </c>
      <c r="J94" s="62" t="s">
        <v>611</v>
      </c>
      <c r="K94" s="78"/>
    </row>
    <row r="95" spans="1:11" ht="20.25" customHeight="1">
      <c r="A95" s="61">
        <v>85</v>
      </c>
      <c r="B95" s="61">
        <v>2</v>
      </c>
      <c r="C95" s="61" t="s">
        <v>155</v>
      </c>
      <c r="D95" s="64" t="s">
        <v>303</v>
      </c>
      <c r="E95" s="66" t="s">
        <v>189</v>
      </c>
      <c r="F95" s="61">
        <v>3</v>
      </c>
      <c r="G95" s="62" t="s">
        <v>304</v>
      </c>
      <c r="H95" s="62" t="s">
        <v>612</v>
      </c>
      <c r="I95" s="61" t="s">
        <v>613</v>
      </c>
      <c r="J95" s="62" t="s">
        <v>614</v>
      </c>
      <c r="K95" s="78"/>
    </row>
    <row r="96" spans="1:11" ht="20.25" customHeight="1">
      <c r="A96" s="61">
        <v>86</v>
      </c>
      <c r="B96" s="61">
        <v>2</v>
      </c>
      <c r="C96" s="61" t="s">
        <v>607</v>
      </c>
      <c r="D96" s="64" t="s">
        <v>306</v>
      </c>
      <c r="E96" s="66" t="s">
        <v>201</v>
      </c>
      <c r="F96" s="61">
        <v>3</v>
      </c>
      <c r="G96" s="62" t="s">
        <v>304</v>
      </c>
      <c r="H96" s="62" t="s">
        <v>612</v>
      </c>
      <c r="I96" s="61" t="s">
        <v>613</v>
      </c>
      <c r="J96" s="62" t="s">
        <v>614</v>
      </c>
      <c r="K96" s="62"/>
    </row>
    <row r="97" spans="1:11" ht="20.25" customHeight="1">
      <c r="A97" s="61">
        <v>87</v>
      </c>
      <c r="B97" s="61">
        <v>2</v>
      </c>
      <c r="C97" s="61" t="s">
        <v>608</v>
      </c>
      <c r="D97" s="64" t="s">
        <v>254</v>
      </c>
      <c r="E97" s="66" t="s">
        <v>176</v>
      </c>
      <c r="F97" s="61">
        <v>3</v>
      </c>
      <c r="G97" s="62" t="s">
        <v>304</v>
      </c>
      <c r="H97" s="62" t="s">
        <v>612</v>
      </c>
      <c r="I97" s="61" t="s">
        <v>613</v>
      </c>
      <c r="J97" s="62" t="s">
        <v>614</v>
      </c>
      <c r="K97" s="62"/>
    </row>
    <row r="98" spans="1:11" ht="20.25" customHeight="1">
      <c r="A98" s="61">
        <v>88</v>
      </c>
      <c r="B98" s="61">
        <v>2</v>
      </c>
      <c r="C98" s="61" t="s">
        <v>156</v>
      </c>
      <c r="D98" s="64" t="s">
        <v>296</v>
      </c>
      <c r="E98" s="66" t="s">
        <v>195</v>
      </c>
      <c r="F98" s="61">
        <v>3</v>
      </c>
      <c r="G98" s="62" t="s">
        <v>309</v>
      </c>
      <c r="H98" s="62" t="s">
        <v>635</v>
      </c>
      <c r="I98" s="61" t="s">
        <v>618</v>
      </c>
      <c r="J98" s="62" t="s">
        <v>619</v>
      </c>
      <c r="K98" s="62"/>
    </row>
    <row r="99" spans="1:11" ht="20.25" customHeight="1">
      <c r="A99" s="61">
        <v>89</v>
      </c>
      <c r="B99" s="61">
        <v>2</v>
      </c>
      <c r="C99" s="61" t="s">
        <v>158</v>
      </c>
      <c r="D99" s="64" t="s">
        <v>311</v>
      </c>
      <c r="E99" s="66" t="s">
        <v>235</v>
      </c>
      <c r="F99" s="61">
        <v>3</v>
      </c>
      <c r="G99" s="62" t="s">
        <v>309</v>
      </c>
      <c r="H99" s="62" t="s">
        <v>635</v>
      </c>
      <c r="I99" s="61" t="s">
        <v>618</v>
      </c>
      <c r="J99" s="62" t="s">
        <v>619</v>
      </c>
      <c r="K99" s="62"/>
    </row>
    <row r="100" spans="1:11" ht="20.25" customHeight="1">
      <c r="A100" s="61">
        <v>90</v>
      </c>
      <c r="B100" s="61">
        <v>2</v>
      </c>
      <c r="C100" s="61" t="s">
        <v>157</v>
      </c>
      <c r="D100" s="64" t="s">
        <v>310</v>
      </c>
      <c r="E100" s="66" t="s">
        <v>5</v>
      </c>
      <c r="F100" s="61">
        <v>3</v>
      </c>
      <c r="G100" s="62" t="s">
        <v>309</v>
      </c>
      <c r="H100" s="62" t="s">
        <v>635</v>
      </c>
      <c r="I100" s="61" t="s">
        <v>618</v>
      </c>
      <c r="J100" s="62" t="s">
        <v>619</v>
      </c>
      <c r="K100" s="62"/>
    </row>
    <row r="101" spans="1:11" ht="20.25" customHeight="1">
      <c r="A101" s="61">
        <v>91</v>
      </c>
      <c r="B101" s="61">
        <v>2</v>
      </c>
      <c r="C101" s="61" t="s">
        <v>160</v>
      </c>
      <c r="D101" s="64" t="s">
        <v>318</v>
      </c>
      <c r="E101" s="66" t="s">
        <v>276</v>
      </c>
      <c r="F101" s="61">
        <v>3</v>
      </c>
      <c r="G101" s="62" t="s">
        <v>315</v>
      </c>
      <c r="H101" s="62" t="s">
        <v>615</v>
      </c>
      <c r="I101" s="61" t="s">
        <v>616</v>
      </c>
      <c r="J101" s="62" t="s">
        <v>617</v>
      </c>
      <c r="K101" s="62"/>
    </row>
    <row r="102" spans="1:11" ht="20.25" customHeight="1">
      <c r="A102" s="61">
        <v>92</v>
      </c>
      <c r="B102" s="61">
        <v>2</v>
      </c>
      <c r="C102" s="61" t="s">
        <v>161</v>
      </c>
      <c r="D102" s="64" t="s">
        <v>319</v>
      </c>
      <c r="E102" s="66" t="s">
        <v>255</v>
      </c>
      <c r="F102" s="61">
        <v>3</v>
      </c>
      <c r="G102" s="62" t="s">
        <v>315</v>
      </c>
      <c r="H102" s="62" t="s">
        <v>615</v>
      </c>
      <c r="I102" s="61" t="s">
        <v>616</v>
      </c>
      <c r="J102" s="62" t="s">
        <v>617</v>
      </c>
      <c r="K102" s="62"/>
    </row>
    <row r="103" spans="1:11" ht="20.25" customHeight="1">
      <c r="A103" s="61">
        <v>93</v>
      </c>
      <c r="B103" s="61">
        <v>2</v>
      </c>
      <c r="C103" s="61" t="s">
        <v>159</v>
      </c>
      <c r="D103" s="64" t="s">
        <v>236</v>
      </c>
      <c r="E103" s="66" t="s">
        <v>314</v>
      </c>
      <c r="F103" s="61">
        <v>3</v>
      </c>
      <c r="G103" s="62" t="s">
        <v>315</v>
      </c>
      <c r="H103" s="62" t="s">
        <v>615</v>
      </c>
      <c r="I103" s="61" t="s">
        <v>616</v>
      </c>
      <c r="J103" s="62" t="s">
        <v>617</v>
      </c>
      <c r="K103" s="62"/>
    </row>
    <row r="104" spans="1:11" ht="20.25" customHeight="1">
      <c r="A104" s="61">
        <v>94</v>
      </c>
      <c r="B104" s="61">
        <v>2</v>
      </c>
      <c r="C104" s="61" t="s">
        <v>423</v>
      </c>
      <c r="D104" s="64" t="s">
        <v>206</v>
      </c>
      <c r="E104" s="66" t="s">
        <v>664</v>
      </c>
      <c r="F104" s="61">
        <v>4</v>
      </c>
      <c r="G104" s="62" t="s">
        <v>665</v>
      </c>
      <c r="H104" s="62" t="s">
        <v>434</v>
      </c>
      <c r="I104" s="61" t="s">
        <v>440</v>
      </c>
      <c r="J104" s="62" t="s">
        <v>441</v>
      </c>
      <c r="K104" s="78"/>
    </row>
    <row r="105" spans="1:11" ht="20.25" customHeight="1">
      <c r="A105" s="61">
        <v>95</v>
      </c>
      <c r="B105" s="61">
        <v>2</v>
      </c>
      <c r="C105" s="61" t="s">
        <v>424</v>
      </c>
      <c r="D105" s="64" t="s">
        <v>666</v>
      </c>
      <c r="E105" s="66" t="s">
        <v>667</v>
      </c>
      <c r="F105" s="61">
        <v>4</v>
      </c>
      <c r="G105" s="62" t="s">
        <v>665</v>
      </c>
      <c r="H105" s="62" t="s">
        <v>434</v>
      </c>
      <c r="I105" s="61" t="s">
        <v>440</v>
      </c>
      <c r="J105" s="62" t="s">
        <v>441</v>
      </c>
      <c r="K105" s="78"/>
    </row>
    <row r="106" spans="1:11" ht="20.25" customHeight="1">
      <c r="A106" s="61">
        <v>96</v>
      </c>
      <c r="B106" s="61">
        <v>2</v>
      </c>
      <c r="C106" s="61" t="s">
        <v>639</v>
      </c>
      <c r="D106" s="64" t="s">
        <v>668</v>
      </c>
      <c r="E106" s="66" t="s">
        <v>669</v>
      </c>
      <c r="F106" s="61">
        <v>4</v>
      </c>
      <c r="G106" s="62" t="s">
        <v>665</v>
      </c>
      <c r="H106" s="62" t="s">
        <v>434</v>
      </c>
      <c r="I106" s="61" t="s">
        <v>440</v>
      </c>
      <c r="J106" s="62" t="s">
        <v>441</v>
      </c>
      <c r="K106" s="78"/>
    </row>
    <row r="107" spans="1:11" ht="20.25" customHeight="1">
      <c r="A107" s="61">
        <v>97</v>
      </c>
      <c r="B107" s="61">
        <v>2</v>
      </c>
      <c r="C107" s="61" t="s">
        <v>423</v>
      </c>
      <c r="D107" s="64" t="s">
        <v>206</v>
      </c>
      <c r="E107" s="66" t="s">
        <v>664</v>
      </c>
      <c r="F107" s="61">
        <v>4</v>
      </c>
      <c r="G107" s="62" t="s">
        <v>665</v>
      </c>
      <c r="H107" s="62" t="s">
        <v>438</v>
      </c>
      <c r="I107" s="61" t="s">
        <v>442</v>
      </c>
      <c r="J107" s="62" t="s">
        <v>443</v>
      </c>
      <c r="K107" s="78"/>
    </row>
    <row r="108" spans="1:11" ht="20.25" customHeight="1">
      <c r="A108" s="61">
        <v>98</v>
      </c>
      <c r="B108" s="61">
        <v>2</v>
      </c>
      <c r="C108" s="61" t="s">
        <v>424</v>
      </c>
      <c r="D108" s="64" t="s">
        <v>666</v>
      </c>
      <c r="E108" s="66" t="s">
        <v>667</v>
      </c>
      <c r="F108" s="61">
        <v>4</v>
      </c>
      <c r="G108" s="62" t="s">
        <v>665</v>
      </c>
      <c r="H108" s="62" t="s">
        <v>438</v>
      </c>
      <c r="I108" s="61" t="s">
        <v>442</v>
      </c>
      <c r="J108" s="62" t="s">
        <v>443</v>
      </c>
      <c r="K108" s="78"/>
    </row>
    <row r="109" spans="1:11" ht="20.25" customHeight="1">
      <c r="A109" s="61">
        <v>99</v>
      </c>
      <c r="B109" s="61">
        <v>2</v>
      </c>
      <c r="C109" s="61" t="s">
        <v>425</v>
      </c>
      <c r="D109" s="64" t="s">
        <v>670</v>
      </c>
      <c r="E109" s="66" t="s">
        <v>293</v>
      </c>
      <c r="F109" s="61">
        <v>4</v>
      </c>
      <c r="G109" s="62" t="s">
        <v>665</v>
      </c>
      <c r="H109" s="62" t="s">
        <v>438</v>
      </c>
      <c r="I109" s="61" t="s">
        <v>442</v>
      </c>
      <c r="J109" s="62" t="s">
        <v>443</v>
      </c>
      <c r="K109" s="62"/>
    </row>
    <row r="110" spans="1:11" ht="20.25" customHeight="1">
      <c r="A110" s="61">
        <v>100</v>
      </c>
      <c r="B110" s="61">
        <v>2</v>
      </c>
      <c r="C110" s="61" t="s">
        <v>429</v>
      </c>
      <c r="D110" s="64" t="s">
        <v>674</v>
      </c>
      <c r="E110" s="66" t="s">
        <v>248</v>
      </c>
      <c r="F110" s="61">
        <v>4</v>
      </c>
      <c r="G110" s="62" t="s">
        <v>675</v>
      </c>
      <c r="H110" s="62" t="s">
        <v>436</v>
      </c>
      <c r="I110" s="61" t="s">
        <v>446</v>
      </c>
      <c r="J110" s="62" t="s">
        <v>447</v>
      </c>
      <c r="K110" s="62"/>
    </row>
    <row r="111" spans="1:11" ht="20.25" customHeight="1">
      <c r="A111" s="61">
        <v>101</v>
      </c>
      <c r="B111" s="61">
        <v>2</v>
      </c>
      <c r="C111" s="61" t="s">
        <v>430</v>
      </c>
      <c r="D111" s="64" t="s">
        <v>676</v>
      </c>
      <c r="E111" s="66" t="s">
        <v>248</v>
      </c>
      <c r="F111" s="61">
        <v>4</v>
      </c>
      <c r="G111" s="62" t="s">
        <v>675</v>
      </c>
      <c r="H111" s="62" t="s">
        <v>436</v>
      </c>
      <c r="I111" s="61" t="s">
        <v>446</v>
      </c>
      <c r="J111" s="62" t="s">
        <v>447</v>
      </c>
      <c r="K111" s="62"/>
    </row>
    <row r="112" spans="1:11" ht="20.25" customHeight="1">
      <c r="A112" s="61">
        <v>102</v>
      </c>
      <c r="B112" s="61">
        <v>2</v>
      </c>
      <c r="C112" s="61" t="s">
        <v>430</v>
      </c>
      <c r="D112" s="64" t="s">
        <v>676</v>
      </c>
      <c r="E112" s="66" t="s">
        <v>248</v>
      </c>
      <c r="F112" s="61">
        <v>4</v>
      </c>
      <c r="G112" s="62" t="s">
        <v>675</v>
      </c>
      <c r="H112" s="62" t="s">
        <v>437</v>
      </c>
      <c r="I112" s="61" t="s">
        <v>448</v>
      </c>
      <c r="J112" s="62" t="s">
        <v>449</v>
      </c>
      <c r="K112" s="62"/>
    </row>
    <row r="113" spans="1:11" ht="20.25" customHeight="1">
      <c r="A113" s="61">
        <v>103</v>
      </c>
      <c r="B113" s="61">
        <v>2</v>
      </c>
      <c r="C113" s="61" t="s">
        <v>429</v>
      </c>
      <c r="D113" s="64" t="s">
        <v>674</v>
      </c>
      <c r="E113" s="66" t="s">
        <v>248</v>
      </c>
      <c r="F113" s="61">
        <v>4</v>
      </c>
      <c r="G113" s="62" t="s">
        <v>675</v>
      </c>
      <c r="H113" s="62" t="s">
        <v>437</v>
      </c>
      <c r="I113" s="61" t="s">
        <v>448</v>
      </c>
      <c r="J113" s="62" t="s">
        <v>449</v>
      </c>
      <c r="K113" s="62"/>
    </row>
    <row r="114" spans="1:11" ht="20.25" customHeight="1">
      <c r="A114" s="61">
        <v>104</v>
      </c>
      <c r="B114" s="61">
        <v>2</v>
      </c>
      <c r="C114" s="61" t="s">
        <v>431</v>
      </c>
      <c r="D114" s="64" t="s">
        <v>91</v>
      </c>
      <c r="E114" s="66" t="s">
        <v>677</v>
      </c>
      <c r="F114" s="61">
        <v>4</v>
      </c>
      <c r="G114" s="62" t="s">
        <v>675</v>
      </c>
      <c r="H114" s="62" t="s">
        <v>437</v>
      </c>
      <c r="I114" s="61" t="s">
        <v>448</v>
      </c>
      <c r="J114" s="62" t="s">
        <v>449</v>
      </c>
      <c r="K114" s="62"/>
    </row>
    <row r="115" spans="1:11" ht="20.25" customHeight="1">
      <c r="A115" s="61">
        <v>105</v>
      </c>
      <c r="B115" s="61">
        <v>2</v>
      </c>
      <c r="C115" s="61" t="s">
        <v>432</v>
      </c>
      <c r="D115" s="64" t="s">
        <v>284</v>
      </c>
      <c r="E115" s="66" t="s">
        <v>202</v>
      </c>
      <c r="F115" s="61">
        <v>4</v>
      </c>
      <c r="G115" s="62" t="s">
        <v>675</v>
      </c>
      <c r="H115" s="62" t="s">
        <v>437</v>
      </c>
      <c r="I115" s="61" t="s">
        <v>448</v>
      </c>
      <c r="J115" s="62" t="s">
        <v>449</v>
      </c>
      <c r="K115" s="62"/>
    </row>
    <row r="116" spans="1:11" ht="20.25" customHeight="1">
      <c r="A116" s="61">
        <v>106</v>
      </c>
      <c r="B116" s="61">
        <v>2</v>
      </c>
      <c r="C116" s="61" t="s">
        <v>431</v>
      </c>
      <c r="D116" s="64" t="s">
        <v>91</v>
      </c>
      <c r="E116" s="66" t="s">
        <v>677</v>
      </c>
      <c r="F116" s="61">
        <v>4</v>
      </c>
      <c r="G116" s="62" t="s">
        <v>675</v>
      </c>
      <c r="H116" s="62" t="s">
        <v>435</v>
      </c>
      <c r="I116" s="61" t="s">
        <v>450</v>
      </c>
      <c r="J116" s="62" t="s">
        <v>451</v>
      </c>
      <c r="K116" s="62"/>
    </row>
    <row r="117" spans="1:11" ht="20.25" customHeight="1">
      <c r="A117" s="61">
        <v>107</v>
      </c>
      <c r="B117" s="61">
        <v>2</v>
      </c>
      <c r="C117" s="61" t="s">
        <v>432</v>
      </c>
      <c r="D117" s="64" t="s">
        <v>284</v>
      </c>
      <c r="E117" s="66" t="s">
        <v>202</v>
      </c>
      <c r="F117" s="61">
        <v>4</v>
      </c>
      <c r="G117" s="62" t="s">
        <v>675</v>
      </c>
      <c r="H117" s="62" t="s">
        <v>435</v>
      </c>
      <c r="I117" s="61" t="s">
        <v>450</v>
      </c>
      <c r="J117" s="62" t="s">
        <v>451</v>
      </c>
      <c r="K117" s="62"/>
    </row>
    <row r="118" spans="1:11" ht="20.25" customHeight="1">
      <c r="A118" s="61">
        <v>108</v>
      </c>
      <c r="B118" s="61">
        <v>2</v>
      </c>
      <c r="C118" s="61" t="s">
        <v>429</v>
      </c>
      <c r="D118" s="64" t="s">
        <v>674</v>
      </c>
      <c r="E118" s="66" t="s">
        <v>248</v>
      </c>
      <c r="F118" s="61">
        <v>4</v>
      </c>
      <c r="G118" s="62" t="s">
        <v>675</v>
      </c>
      <c r="H118" s="62" t="s">
        <v>435</v>
      </c>
      <c r="I118" s="61" t="s">
        <v>450</v>
      </c>
      <c r="J118" s="62" t="s">
        <v>451</v>
      </c>
      <c r="K118" s="62"/>
    </row>
    <row r="119" spans="1:11" ht="20.25" customHeight="1">
      <c r="A119" s="61">
        <v>109</v>
      </c>
      <c r="B119" s="61">
        <v>2</v>
      </c>
      <c r="C119" s="61" t="s">
        <v>433</v>
      </c>
      <c r="D119" s="64" t="s">
        <v>190</v>
      </c>
      <c r="E119" s="66" t="s">
        <v>0</v>
      </c>
      <c r="F119" s="61">
        <v>4</v>
      </c>
      <c r="G119" s="62" t="s">
        <v>675</v>
      </c>
      <c r="H119" s="62" t="s">
        <v>435</v>
      </c>
      <c r="I119" s="61" t="s">
        <v>450</v>
      </c>
      <c r="J119" s="62" t="s">
        <v>451</v>
      </c>
      <c r="K119" s="62"/>
    </row>
    <row r="120" spans="1:11" ht="20.25" customHeight="1">
      <c r="A120" s="61">
        <v>110</v>
      </c>
      <c r="B120" s="61">
        <v>2</v>
      </c>
      <c r="C120" s="61" t="s">
        <v>426</v>
      </c>
      <c r="D120" s="64" t="s">
        <v>671</v>
      </c>
      <c r="E120" s="66" t="s">
        <v>179</v>
      </c>
      <c r="F120" s="61">
        <v>4</v>
      </c>
      <c r="G120" s="62" t="s">
        <v>672</v>
      </c>
      <c r="H120" s="62" t="s">
        <v>439</v>
      </c>
      <c r="I120" s="61" t="s">
        <v>444</v>
      </c>
      <c r="J120" s="62" t="s">
        <v>445</v>
      </c>
      <c r="K120" s="62"/>
    </row>
    <row r="121" spans="1:11" ht="20.25" customHeight="1">
      <c r="A121" s="61">
        <v>111</v>
      </c>
      <c r="B121" s="61">
        <v>2</v>
      </c>
      <c r="C121" s="61" t="s">
        <v>427</v>
      </c>
      <c r="D121" s="64" t="s">
        <v>277</v>
      </c>
      <c r="E121" s="66" t="s">
        <v>222</v>
      </c>
      <c r="F121" s="61">
        <v>4</v>
      </c>
      <c r="G121" s="62" t="s">
        <v>672</v>
      </c>
      <c r="H121" s="62" t="s">
        <v>439</v>
      </c>
      <c r="I121" s="61" t="s">
        <v>444</v>
      </c>
      <c r="J121" s="62" t="s">
        <v>445</v>
      </c>
      <c r="K121" s="62"/>
    </row>
    <row r="122" spans="1:11" ht="20.25" customHeight="1">
      <c r="A122" s="61">
        <v>112</v>
      </c>
      <c r="B122" s="61">
        <v>2</v>
      </c>
      <c r="C122" s="61" t="s">
        <v>428</v>
      </c>
      <c r="D122" s="64" t="s">
        <v>673</v>
      </c>
      <c r="E122" s="66" t="s">
        <v>313</v>
      </c>
      <c r="F122" s="61">
        <v>4</v>
      </c>
      <c r="G122" s="62" t="s">
        <v>672</v>
      </c>
      <c r="H122" s="62" t="s">
        <v>439</v>
      </c>
      <c r="I122" s="61" t="s">
        <v>444</v>
      </c>
      <c r="J122" s="62" t="s">
        <v>445</v>
      </c>
      <c r="K122" s="62"/>
    </row>
    <row r="123" spans="1:11" ht="20.25" customHeight="1">
      <c r="A123" s="61">
        <v>113</v>
      </c>
      <c r="B123" s="61">
        <v>2</v>
      </c>
      <c r="C123" s="61" t="s">
        <v>36</v>
      </c>
      <c r="D123" s="64" t="s">
        <v>215</v>
      </c>
      <c r="E123" s="66" t="s">
        <v>216</v>
      </c>
      <c r="F123" s="61">
        <v>5</v>
      </c>
      <c r="G123" s="62" t="s">
        <v>11</v>
      </c>
      <c r="H123" s="62" t="s">
        <v>341</v>
      </c>
      <c r="I123" s="61" t="s">
        <v>476</v>
      </c>
      <c r="J123" s="62" t="s">
        <v>477</v>
      </c>
      <c r="K123" s="62"/>
    </row>
    <row r="124" spans="1:11" ht="20.25" customHeight="1">
      <c r="A124" s="61">
        <v>114</v>
      </c>
      <c r="B124" s="61">
        <v>2</v>
      </c>
      <c r="C124" s="61" t="s">
        <v>35</v>
      </c>
      <c r="D124" s="64" t="s">
        <v>1</v>
      </c>
      <c r="E124" s="66" t="s">
        <v>207</v>
      </c>
      <c r="F124" s="61">
        <v>5</v>
      </c>
      <c r="G124" s="62" t="s">
        <v>11</v>
      </c>
      <c r="H124" s="62" t="s">
        <v>341</v>
      </c>
      <c r="I124" s="61" t="s">
        <v>476</v>
      </c>
      <c r="J124" s="62" t="s">
        <v>477</v>
      </c>
      <c r="K124" s="62"/>
    </row>
    <row r="125" spans="1:11" ht="20.25" customHeight="1">
      <c r="A125" s="61">
        <v>115</v>
      </c>
      <c r="B125" s="61">
        <v>2</v>
      </c>
      <c r="C125" s="61" t="s">
        <v>38</v>
      </c>
      <c r="D125" s="64" t="s">
        <v>25</v>
      </c>
      <c r="E125" s="66" t="s">
        <v>87</v>
      </c>
      <c r="F125" s="61">
        <v>5</v>
      </c>
      <c r="G125" s="62" t="s">
        <v>11</v>
      </c>
      <c r="H125" s="62" t="s">
        <v>341</v>
      </c>
      <c r="I125" s="61" t="s">
        <v>476</v>
      </c>
      <c r="J125" s="62" t="s">
        <v>477</v>
      </c>
      <c r="K125" s="62"/>
    </row>
    <row r="126" spans="1:11" ht="20.25" customHeight="1">
      <c r="A126" s="61">
        <v>116</v>
      </c>
      <c r="B126" s="61">
        <v>2</v>
      </c>
      <c r="C126" s="61" t="s">
        <v>86</v>
      </c>
      <c r="D126" s="64" t="s">
        <v>208</v>
      </c>
      <c r="E126" s="66" t="s">
        <v>0</v>
      </c>
      <c r="F126" s="61">
        <v>5</v>
      </c>
      <c r="G126" s="62" t="s">
        <v>11</v>
      </c>
      <c r="H126" s="62" t="s">
        <v>341</v>
      </c>
      <c r="I126" s="61" t="s">
        <v>476</v>
      </c>
      <c r="J126" s="62" t="s">
        <v>477</v>
      </c>
      <c r="K126" s="62"/>
    </row>
    <row r="127" spans="1:11" ht="20.25" customHeight="1">
      <c r="A127" s="61">
        <v>117</v>
      </c>
      <c r="B127" s="61">
        <v>2</v>
      </c>
      <c r="C127" s="61" t="s">
        <v>452</v>
      </c>
      <c r="D127" s="64" t="s">
        <v>678</v>
      </c>
      <c r="E127" s="66" t="s">
        <v>88</v>
      </c>
      <c r="F127" s="61">
        <v>5</v>
      </c>
      <c r="G127" s="62" t="s">
        <v>11</v>
      </c>
      <c r="H127" s="62" t="s">
        <v>341</v>
      </c>
      <c r="I127" s="61" t="s">
        <v>476</v>
      </c>
      <c r="J127" s="62" t="s">
        <v>477</v>
      </c>
      <c r="K127" s="62"/>
    </row>
    <row r="128" spans="1:11" ht="20.25" customHeight="1">
      <c r="A128" s="61">
        <v>118</v>
      </c>
      <c r="B128" s="61">
        <v>2</v>
      </c>
      <c r="C128" s="61" t="s">
        <v>453</v>
      </c>
      <c r="D128" s="64" t="s">
        <v>679</v>
      </c>
      <c r="E128" s="66" t="s">
        <v>212</v>
      </c>
      <c r="F128" s="61">
        <v>5</v>
      </c>
      <c r="G128" s="62" t="s">
        <v>11</v>
      </c>
      <c r="H128" s="62" t="s">
        <v>341</v>
      </c>
      <c r="I128" s="61" t="s">
        <v>476</v>
      </c>
      <c r="J128" s="62" t="s">
        <v>477</v>
      </c>
      <c r="K128" s="62"/>
    </row>
    <row r="129" spans="1:11" ht="20.25" customHeight="1">
      <c r="A129" s="61">
        <v>119</v>
      </c>
      <c r="B129" s="61">
        <v>2</v>
      </c>
      <c r="C129" s="61" t="s">
        <v>110</v>
      </c>
      <c r="D129" s="64" t="s">
        <v>211</v>
      </c>
      <c r="E129" s="66" t="s">
        <v>212</v>
      </c>
      <c r="F129" s="61">
        <v>5</v>
      </c>
      <c r="G129" s="62" t="s">
        <v>11</v>
      </c>
      <c r="H129" s="62" t="s">
        <v>341</v>
      </c>
      <c r="I129" s="61" t="s">
        <v>476</v>
      </c>
      <c r="J129" s="62" t="s">
        <v>477</v>
      </c>
      <c r="K129" s="62"/>
    </row>
    <row r="130" spans="1:11" ht="20.25" customHeight="1">
      <c r="A130" s="61">
        <v>120</v>
      </c>
      <c r="B130" s="61">
        <v>2</v>
      </c>
      <c r="C130" s="61" t="s">
        <v>81</v>
      </c>
      <c r="D130" s="64" t="s">
        <v>214</v>
      </c>
      <c r="E130" s="66" t="s">
        <v>2</v>
      </c>
      <c r="F130" s="61">
        <v>5</v>
      </c>
      <c r="G130" s="62" t="s">
        <v>11</v>
      </c>
      <c r="H130" s="62" t="s">
        <v>341</v>
      </c>
      <c r="I130" s="61" t="s">
        <v>476</v>
      </c>
      <c r="J130" s="62" t="s">
        <v>477</v>
      </c>
      <c r="K130" s="62"/>
    </row>
    <row r="131" spans="1:11" ht="20.25" customHeight="1">
      <c r="A131" s="61">
        <v>121</v>
      </c>
      <c r="B131" s="61">
        <v>2</v>
      </c>
      <c r="C131" s="61" t="s">
        <v>35</v>
      </c>
      <c r="D131" s="64" t="s">
        <v>1</v>
      </c>
      <c r="E131" s="66" t="s">
        <v>207</v>
      </c>
      <c r="F131" s="61">
        <v>5</v>
      </c>
      <c r="G131" s="62" t="s">
        <v>11</v>
      </c>
      <c r="H131" s="62" t="s">
        <v>454</v>
      </c>
      <c r="I131" s="61" t="s">
        <v>478</v>
      </c>
      <c r="J131" s="62" t="s">
        <v>479</v>
      </c>
      <c r="K131" s="62"/>
    </row>
    <row r="132" spans="1:11" ht="20.25" customHeight="1">
      <c r="A132" s="61">
        <v>122</v>
      </c>
      <c r="B132" s="61">
        <v>2</v>
      </c>
      <c r="C132" s="61" t="s">
        <v>97</v>
      </c>
      <c r="D132" s="64" t="s">
        <v>209</v>
      </c>
      <c r="E132" s="66" t="s">
        <v>210</v>
      </c>
      <c r="F132" s="61">
        <v>5</v>
      </c>
      <c r="G132" s="62" t="s">
        <v>11</v>
      </c>
      <c r="H132" s="62" t="s">
        <v>454</v>
      </c>
      <c r="I132" s="61" t="s">
        <v>478</v>
      </c>
      <c r="J132" s="62" t="s">
        <v>479</v>
      </c>
      <c r="K132" s="62"/>
    </row>
    <row r="133" spans="1:11" ht="20.25" customHeight="1">
      <c r="A133" s="61">
        <v>123</v>
      </c>
      <c r="B133" s="61">
        <v>2</v>
      </c>
      <c r="C133" s="61" t="s">
        <v>38</v>
      </c>
      <c r="D133" s="64" t="s">
        <v>25</v>
      </c>
      <c r="E133" s="66" t="s">
        <v>87</v>
      </c>
      <c r="F133" s="61">
        <v>5</v>
      </c>
      <c r="G133" s="62" t="s">
        <v>11</v>
      </c>
      <c r="H133" s="62" t="s">
        <v>454</v>
      </c>
      <c r="I133" s="61" t="s">
        <v>478</v>
      </c>
      <c r="J133" s="62" t="s">
        <v>479</v>
      </c>
      <c r="K133" s="62"/>
    </row>
    <row r="134" spans="1:11" ht="20.25" customHeight="1">
      <c r="A134" s="61">
        <v>124</v>
      </c>
      <c r="B134" s="61">
        <v>2</v>
      </c>
      <c r="C134" s="61" t="s">
        <v>452</v>
      </c>
      <c r="D134" s="64" t="s">
        <v>678</v>
      </c>
      <c r="E134" s="66" t="s">
        <v>88</v>
      </c>
      <c r="F134" s="61">
        <v>5</v>
      </c>
      <c r="G134" s="62" t="s">
        <v>11</v>
      </c>
      <c r="H134" s="62" t="s">
        <v>454</v>
      </c>
      <c r="I134" s="61" t="s">
        <v>478</v>
      </c>
      <c r="J134" s="62" t="s">
        <v>479</v>
      </c>
      <c r="K134" s="62"/>
    </row>
    <row r="135" spans="1:11" ht="20.25" customHeight="1">
      <c r="A135" s="61">
        <v>125</v>
      </c>
      <c r="B135" s="61">
        <v>2</v>
      </c>
      <c r="C135" s="61" t="s">
        <v>81</v>
      </c>
      <c r="D135" s="64" t="s">
        <v>214</v>
      </c>
      <c r="E135" s="66" t="s">
        <v>2</v>
      </c>
      <c r="F135" s="61">
        <v>5</v>
      </c>
      <c r="G135" s="62" t="s">
        <v>11</v>
      </c>
      <c r="H135" s="62" t="s">
        <v>454</v>
      </c>
      <c r="I135" s="61" t="s">
        <v>478</v>
      </c>
      <c r="J135" s="62" t="s">
        <v>479</v>
      </c>
      <c r="K135" s="62"/>
    </row>
    <row r="136" spans="1:11" ht="20.25" customHeight="1">
      <c r="A136" s="61">
        <v>126</v>
      </c>
      <c r="B136" s="61">
        <v>2</v>
      </c>
      <c r="C136" s="61" t="s">
        <v>36</v>
      </c>
      <c r="D136" s="64" t="s">
        <v>215</v>
      </c>
      <c r="E136" s="66" t="s">
        <v>216</v>
      </c>
      <c r="F136" s="61">
        <v>5</v>
      </c>
      <c r="G136" s="62" t="s">
        <v>11</v>
      </c>
      <c r="H136" s="62" t="s">
        <v>454</v>
      </c>
      <c r="I136" s="61" t="s">
        <v>478</v>
      </c>
      <c r="J136" s="62" t="s">
        <v>479</v>
      </c>
      <c r="K136" s="62"/>
    </row>
    <row r="137" spans="1:11" ht="20.25" customHeight="1">
      <c r="A137" s="61">
        <v>127</v>
      </c>
      <c r="B137" s="61">
        <v>2</v>
      </c>
      <c r="C137" s="61" t="s">
        <v>453</v>
      </c>
      <c r="D137" s="64" t="s">
        <v>679</v>
      </c>
      <c r="E137" s="66" t="s">
        <v>212</v>
      </c>
      <c r="F137" s="61">
        <v>5</v>
      </c>
      <c r="G137" s="62" t="s">
        <v>11</v>
      </c>
      <c r="H137" s="62" t="s">
        <v>454</v>
      </c>
      <c r="I137" s="61" t="s">
        <v>478</v>
      </c>
      <c r="J137" s="62" t="s">
        <v>479</v>
      </c>
      <c r="K137" s="62"/>
    </row>
    <row r="138" spans="1:11" ht="20.25" customHeight="1">
      <c r="A138" s="61">
        <v>128</v>
      </c>
      <c r="B138" s="61">
        <v>2</v>
      </c>
      <c r="C138" s="61" t="s">
        <v>86</v>
      </c>
      <c r="D138" s="64" t="s">
        <v>208</v>
      </c>
      <c r="E138" s="66" t="s">
        <v>0</v>
      </c>
      <c r="F138" s="61">
        <v>5</v>
      </c>
      <c r="G138" s="62" t="s">
        <v>11</v>
      </c>
      <c r="H138" s="62" t="s">
        <v>454</v>
      </c>
      <c r="I138" s="61" t="s">
        <v>478</v>
      </c>
      <c r="J138" s="62" t="s">
        <v>479</v>
      </c>
      <c r="K138" s="62"/>
    </row>
    <row r="139" spans="1:11" ht="20.25" customHeight="1">
      <c r="A139" s="61">
        <v>129</v>
      </c>
      <c r="B139" s="61">
        <v>2</v>
      </c>
      <c r="C139" s="61" t="s">
        <v>37</v>
      </c>
      <c r="D139" s="64" t="s">
        <v>213</v>
      </c>
      <c r="E139" s="66" t="s">
        <v>200</v>
      </c>
      <c r="F139" s="61">
        <v>5</v>
      </c>
      <c r="G139" s="62" t="s">
        <v>11</v>
      </c>
      <c r="H139" s="62" t="s">
        <v>454</v>
      </c>
      <c r="I139" s="61" t="s">
        <v>478</v>
      </c>
      <c r="J139" s="62" t="s">
        <v>479</v>
      </c>
      <c r="K139" s="62"/>
    </row>
    <row r="140" spans="1:11" ht="20.25" customHeight="1">
      <c r="A140" s="61">
        <v>130</v>
      </c>
      <c r="B140" s="61">
        <v>2</v>
      </c>
      <c r="C140" s="61" t="s">
        <v>462</v>
      </c>
      <c r="D140" s="64" t="s">
        <v>682</v>
      </c>
      <c r="E140" s="66" t="s">
        <v>89</v>
      </c>
      <c r="F140" s="61">
        <v>5</v>
      </c>
      <c r="G140" s="62" t="s">
        <v>100</v>
      </c>
      <c r="H140" s="62" t="s">
        <v>468</v>
      </c>
      <c r="I140" s="61" t="s">
        <v>486</v>
      </c>
      <c r="J140" s="62" t="s">
        <v>487</v>
      </c>
      <c r="K140" s="62"/>
    </row>
    <row r="141" spans="1:11" ht="20.25" customHeight="1">
      <c r="A141" s="61">
        <v>131</v>
      </c>
      <c r="B141" s="61">
        <v>2</v>
      </c>
      <c r="C141" s="61" t="s">
        <v>463</v>
      </c>
      <c r="D141" s="64" t="s">
        <v>1</v>
      </c>
      <c r="E141" s="66" t="s">
        <v>7</v>
      </c>
      <c r="F141" s="61">
        <v>5</v>
      </c>
      <c r="G141" s="62" t="s">
        <v>100</v>
      </c>
      <c r="H141" s="62" t="s">
        <v>468</v>
      </c>
      <c r="I141" s="61" t="s">
        <v>486</v>
      </c>
      <c r="J141" s="62" t="s">
        <v>487</v>
      </c>
      <c r="K141" s="62"/>
    </row>
    <row r="142" spans="1:11" ht="20.25" customHeight="1">
      <c r="A142" s="61">
        <v>132</v>
      </c>
      <c r="B142" s="61">
        <v>2</v>
      </c>
      <c r="C142" s="61" t="s">
        <v>98</v>
      </c>
      <c r="D142" s="64" t="s">
        <v>95</v>
      </c>
      <c r="E142" s="66" t="s">
        <v>88</v>
      </c>
      <c r="F142" s="61">
        <v>5</v>
      </c>
      <c r="G142" s="62" t="s">
        <v>100</v>
      </c>
      <c r="H142" s="62" t="s">
        <v>468</v>
      </c>
      <c r="I142" s="61" t="s">
        <v>486</v>
      </c>
      <c r="J142" s="62" t="s">
        <v>487</v>
      </c>
      <c r="K142" s="62"/>
    </row>
    <row r="143" spans="1:11" ht="20.25" customHeight="1">
      <c r="A143" s="61">
        <v>133</v>
      </c>
      <c r="B143" s="61">
        <v>2</v>
      </c>
      <c r="C143" s="61" t="s">
        <v>465</v>
      </c>
      <c r="D143" s="64" t="s">
        <v>94</v>
      </c>
      <c r="E143" s="66" t="s">
        <v>683</v>
      </c>
      <c r="F143" s="61">
        <v>5</v>
      </c>
      <c r="G143" s="62" t="s">
        <v>100</v>
      </c>
      <c r="H143" s="62" t="s">
        <v>468</v>
      </c>
      <c r="I143" s="61" t="s">
        <v>486</v>
      </c>
      <c r="J143" s="62" t="s">
        <v>487</v>
      </c>
      <c r="K143" s="62"/>
    </row>
    <row r="144" spans="1:11" ht="20.25" customHeight="1">
      <c r="A144" s="61">
        <v>134</v>
      </c>
      <c r="B144" s="61">
        <v>2</v>
      </c>
      <c r="C144" s="61" t="s">
        <v>462</v>
      </c>
      <c r="D144" s="64" t="s">
        <v>682</v>
      </c>
      <c r="E144" s="66" t="s">
        <v>89</v>
      </c>
      <c r="F144" s="61">
        <v>5</v>
      </c>
      <c r="G144" s="62" t="s">
        <v>100</v>
      </c>
      <c r="H144" s="62" t="s">
        <v>464</v>
      </c>
      <c r="I144" s="61" t="s">
        <v>488</v>
      </c>
      <c r="J144" s="62" t="s">
        <v>489</v>
      </c>
      <c r="K144" s="62"/>
    </row>
    <row r="145" spans="1:11" ht="20.25" customHeight="1">
      <c r="A145" s="61">
        <v>135</v>
      </c>
      <c r="B145" s="61">
        <v>2</v>
      </c>
      <c r="C145" s="61" t="s">
        <v>466</v>
      </c>
      <c r="D145" s="64" t="s">
        <v>684</v>
      </c>
      <c r="E145" s="66" t="s">
        <v>7</v>
      </c>
      <c r="F145" s="61">
        <v>5</v>
      </c>
      <c r="G145" s="62" t="s">
        <v>100</v>
      </c>
      <c r="H145" s="62" t="s">
        <v>464</v>
      </c>
      <c r="I145" s="61" t="s">
        <v>488</v>
      </c>
      <c r="J145" s="62" t="s">
        <v>489</v>
      </c>
      <c r="K145" s="62"/>
    </row>
    <row r="146" spans="1:11" ht="20.25" customHeight="1">
      <c r="A146" s="61">
        <v>136</v>
      </c>
      <c r="B146" s="61">
        <v>2</v>
      </c>
      <c r="C146" s="61" t="s">
        <v>467</v>
      </c>
      <c r="D146" s="64" t="s">
        <v>685</v>
      </c>
      <c r="E146" s="66" t="s">
        <v>201</v>
      </c>
      <c r="F146" s="61">
        <v>5</v>
      </c>
      <c r="G146" s="62" t="s">
        <v>100</v>
      </c>
      <c r="H146" s="62" t="s">
        <v>464</v>
      </c>
      <c r="I146" s="61" t="s">
        <v>488</v>
      </c>
      <c r="J146" s="62" t="s">
        <v>489</v>
      </c>
      <c r="K146" s="62"/>
    </row>
    <row r="147" spans="1:11" ht="20.25" customHeight="1">
      <c r="A147" s="61">
        <v>137</v>
      </c>
      <c r="B147" s="61">
        <v>2</v>
      </c>
      <c r="C147" s="61" t="s">
        <v>111</v>
      </c>
      <c r="D147" s="64" t="s">
        <v>217</v>
      </c>
      <c r="E147" s="66" t="s">
        <v>181</v>
      </c>
      <c r="F147" s="61">
        <v>5</v>
      </c>
      <c r="G147" s="62" t="s">
        <v>100</v>
      </c>
      <c r="H147" s="62" t="s">
        <v>464</v>
      </c>
      <c r="I147" s="61" t="s">
        <v>488</v>
      </c>
      <c r="J147" s="62" t="s">
        <v>489</v>
      </c>
      <c r="K147" s="62"/>
    </row>
    <row r="148" spans="1:11" ht="20.25" customHeight="1">
      <c r="A148" s="61">
        <v>138</v>
      </c>
      <c r="B148" s="61">
        <v>2</v>
      </c>
      <c r="C148" s="61" t="s">
        <v>113</v>
      </c>
      <c r="D148" s="64" t="s">
        <v>221</v>
      </c>
      <c r="E148" s="66" t="s">
        <v>222</v>
      </c>
      <c r="F148" s="61">
        <v>5</v>
      </c>
      <c r="G148" s="62" t="s">
        <v>220</v>
      </c>
      <c r="H148" s="62" t="s">
        <v>461</v>
      </c>
      <c r="I148" s="61" t="s">
        <v>342</v>
      </c>
      <c r="J148" s="62" t="s">
        <v>343</v>
      </c>
      <c r="K148" s="62"/>
    </row>
    <row r="149" spans="1:11" ht="20.25" customHeight="1">
      <c r="A149" s="61">
        <v>139</v>
      </c>
      <c r="B149" s="61">
        <v>2</v>
      </c>
      <c r="C149" s="61" t="s">
        <v>39</v>
      </c>
      <c r="D149" s="64" t="s">
        <v>93</v>
      </c>
      <c r="E149" s="66" t="s">
        <v>6</v>
      </c>
      <c r="F149" s="61">
        <v>5</v>
      </c>
      <c r="G149" s="62" t="s">
        <v>220</v>
      </c>
      <c r="H149" s="62" t="s">
        <v>461</v>
      </c>
      <c r="I149" s="61" t="s">
        <v>342</v>
      </c>
      <c r="J149" s="62" t="s">
        <v>343</v>
      </c>
      <c r="K149" s="62"/>
    </row>
    <row r="150" spans="1:11" ht="20.25" customHeight="1">
      <c r="A150" s="61">
        <v>140</v>
      </c>
      <c r="B150" s="61">
        <v>2</v>
      </c>
      <c r="C150" s="61" t="s">
        <v>114</v>
      </c>
      <c r="D150" s="64" t="s">
        <v>223</v>
      </c>
      <c r="E150" s="66" t="s">
        <v>224</v>
      </c>
      <c r="F150" s="61">
        <v>5</v>
      </c>
      <c r="G150" s="62" t="s">
        <v>220</v>
      </c>
      <c r="H150" s="62" t="s">
        <v>461</v>
      </c>
      <c r="I150" s="61" t="s">
        <v>342</v>
      </c>
      <c r="J150" s="62" t="s">
        <v>343</v>
      </c>
      <c r="K150" s="62"/>
    </row>
    <row r="151" spans="1:11" ht="20.25" customHeight="1">
      <c r="A151" s="61">
        <v>141</v>
      </c>
      <c r="B151" s="61">
        <v>2</v>
      </c>
      <c r="C151" s="61" t="s">
        <v>40</v>
      </c>
      <c r="D151" s="64" t="s">
        <v>4</v>
      </c>
      <c r="E151" s="66" t="s">
        <v>5</v>
      </c>
      <c r="F151" s="61">
        <v>5</v>
      </c>
      <c r="G151" s="62" t="s">
        <v>220</v>
      </c>
      <c r="H151" s="62" t="s">
        <v>461</v>
      </c>
      <c r="I151" s="61" t="s">
        <v>342</v>
      </c>
      <c r="J151" s="62" t="s">
        <v>343</v>
      </c>
      <c r="K151" s="62"/>
    </row>
    <row r="152" spans="1:11" ht="20.25" customHeight="1">
      <c r="A152" s="61">
        <v>142</v>
      </c>
      <c r="B152" s="61">
        <v>2</v>
      </c>
      <c r="C152" s="61" t="s">
        <v>115</v>
      </c>
      <c r="D152" s="64" t="s">
        <v>94</v>
      </c>
      <c r="E152" s="66" t="s">
        <v>225</v>
      </c>
      <c r="F152" s="61">
        <v>5</v>
      </c>
      <c r="G152" s="62" t="s">
        <v>220</v>
      </c>
      <c r="H152" s="62" t="s">
        <v>461</v>
      </c>
      <c r="I152" s="61" t="s">
        <v>342</v>
      </c>
      <c r="J152" s="62" t="s">
        <v>343</v>
      </c>
      <c r="K152" s="62"/>
    </row>
    <row r="153" spans="1:11" ht="20.25" customHeight="1">
      <c r="A153" s="61">
        <v>143</v>
      </c>
      <c r="B153" s="61">
        <v>2</v>
      </c>
      <c r="C153" s="61" t="s">
        <v>82</v>
      </c>
      <c r="D153" s="64" t="s">
        <v>3</v>
      </c>
      <c r="E153" s="66" t="s">
        <v>90</v>
      </c>
      <c r="F153" s="61">
        <v>5</v>
      </c>
      <c r="G153" s="62" t="s">
        <v>220</v>
      </c>
      <c r="H153" s="62" t="s">
        <v>461</v>
      </c>
      <c r="I153" s="61" t="s">
        <v>342</v>
      </c>
      <c r="J153" s="62" t="s">
        <v>343</v>
      </c>
      <c r="K153" s="62"/>
    </row>
    <row r="154" spans="1:11" ht="20.25" customHeight="1">
      <c r="A154" s="61">
        <v>144</v>
      </c>
      <c r="B154" s="61">
        <v>2</v>
      </c>
      <c r="C154" s="61" t="s">
        <v>116</v>
      </c>
      <c r="D154" s="64" t="s">
        <v>226</v>
      </c>
      <c r="E154" s="66" t="s">
        <v>227</v>
      </c>
      <c r="F154" s="61">
        <v>5</v>
      </c>
      <c r="G154" s="62" t="s">
        <v>220</v>
      </c>
      <c r="H154" s="62" t="s">
        <v>461</v>
      </c>
      <c r="I154" s="61" t="s">
        <v>342</v>
      </c>
      <c r="J154" s="62" t="s">
        <v>343</v>
      </c>
      <c r="K154" s="62"/>
    </row>
    <row r="155" spans="1:11" ht="20.25" customHeight="1">
      <c r="A155" s="61">
        <v>145</v>
      </c>
      <c r="B155" s="61">
        <v>2</v>
      </c>
      <c r="C155" s="61" t="s">
        <v>117</v>
      </c>
      <c r="D155" s="64" t="s">
        <v>228</v>
      </c>
      <c r="E155" s="66" t="s">
        <v>229</v>
      </c>
      <c r="F155" s="61">
        <v>5</v>
      </c>
      <c r="G155" s="62" t="s">
        <v>220</v>
      </c>
      <c r="H155" s="62" t="s">
        <v>461</v>
      </c>
      <c r="I155" s="61" t="s">
        <v>342</v>
      </c>
      <c r="J155" s="62" t="s">
        <v>343</v>
      </c>
      <c r="K155" s="62"/>
    </row>
    <row r="156" spans="1:11" ht="20.25" customHeight="1">
      <c r="A156" s="61">
        <v>146</v>
      </c>
      <c r="B156" s="61">
        <v>2</v>
      </c>
      <c r="C156" s="61" t="s">
        <v>460</v>
      </c>
      <c r="D156" s="64" t="s">
        <v>252</v>
      </c>
      <c r="E156" s="66" t="s">
        <v>313</v>
      </c>
      <c r="F156" s="61">
        <v>5</v>
      </c>
      <c r="G156" s="62" t="s">
        <v>220</v>
      </c>
      <c r="H156" s="62" t="s">
        <v>461</v>
      </c>
      <c r="I156" s="61" t="s">
        <v>342</v>
      </c>
      <c r="J156" s="62" t="s">
        <v>343</v>
      </c>
      <c r="K156" s="62"/>
    </row>
    <row r="157" spans="1:11" ht="20.25" customHeight="1">
      <c r="A157" s="61">
        <v>147</v>
      </c>
      <c r="B157" s="61">
        <v>2</v>
      </c>
      <c r="C157" s="61" t="s">
        <v>8</v>
      </c>
      <c r="D157" s="64" t="s">
        <v>10</v>
      </c>
      <c r="E157" s="66" t="s">
        <v>9</v>
      </c>
      <c r="F157" s="61">
        <v>5</v>
      </c>
      <c r="G157" s="62" t="s">
        <v>220</v>
      </c>
      <c r="H157" s="62" t="s">
        <v>461</v>
      </c>
      <c r="I157" s="61" t="s">
        <v>342</v>
      </c>
      <c r="J157" s="62" t="s">
        <v>343</v>
      </c>
      <c r="K157" s="62"/>
    </row>
    <row r="158" spans="1:11" ht="20.25" customHeight="1">
      <c r="A158" s="61">
        <v>148</v>
      </c>
      <c r="B158" s="61">
        <v>2</v>
      </c>
      <c r="C158" s="61" t="s">
        <v>112</v>
      </c>
      <c r="D158" s="64" t="s">
        <v>218</v>
      </c>
      <c r="E158" s="66" t="s">
        <v>219</v>
      </c>
      <c r="F158" s="61">
        <v>5</v>
      </c>
      <c r="G158" s="62" t="s">
        <v>220</v>
      </c>
      <c r="H158" s="62" t="s">
        <v>459</v>
      </c>
      <c r="I158" s="61" t="s">
        <v>484</v>
      </c>
      <c r="J158" s="62" t="s">
        <v>485</v>
      </c>
      <c r="K158" s="62"/>
    </row>
    <row r="159" spans="1:11" ht="20.25" customHeight="1">
      <c r="A159" s="61">
        <v>149</v>
      </c>
      <c r="B159" s="61">
        <v>2</v>
      </c>
      <c r="C159" s="61" t="s">
        <v>113</v>
      </c>
      <c r="D159" s="64" t="s">
        <v>221</v>
      </c>
      <c r="E159" s="66" t="s">
        <v>222</v>
      </c>
      <c r="F159" s="61">
        <v>5</v>
      </c>
      <c r="G159" s="62" t="s">
        <v>220</v>
      </c>
      <c r="H159" s="62" t="s">
        <v>459</v>
      </c>
      <c r="I159" s="61" t="s">
        <v>484</v>
      </c>
      <c r="J159" s="62" t="s">
        <v>485</v>
      </c>
      <c r="K159" s="62"/>
    </row>
    <row r="160" spans="1:11" ht="20.25" customHeight="1">
      <c r="A160" s="61">
        <v>150</v>
      </c>
      <c r="B160" s="61">
        <v>2</v>
      </c>
      <c r="C160" s="61" t="s">
        <v>39</v>
      </c>
      <c r="D160" s="64" t="s">
        <v>93</v>
      </c>
      <c r="E160" s="66" t="s">
        <v>6</v>
      </c>
      <c r="F160" s="61">
        <v>5</v>
      </c>
      <c r="G160" s="62" t="s">
        <v>220</v>
      </c>
      <c r="H160" s="62" t="s">
        <v>459</v>
      </c>
      <c r="I160" s="61" t="s">
        <v>484</v>
      </c>
      <c r="J160" s="62" t="s">
        <v>485</v>
      </c>
      <c r="K160" s="62"/>
    </row>
    <row r="161" spans="1:11" ht="20.25" customHeight="1">
      <c r="A161" s="61">
        <v>151</v>
      </c>
      <c r="B161" s="61">
        <v>2</v>
      </c>
      <c r="C161" s="61" t="s">
        <v>114</v>
      </c>
      <c r="D161" s="64" t="s">
        <v>223</v>
      </c>
      <c r="E161" s="66" t="s">
        <v>224</v>
      </c>
      <c r="F161" s="61">
        <v>5</v>
      </c>
      <c r="G161" s="62" t="s">
        <v>220</v>
      </c>
      <c r="H161" s="62" t="s">
        <v>459</v>
      </c>
      <c r="I161" s="61" t="s">
        <v>484</v>
      </c>
      <c r="J161" s="62" t="s">
        <v>485</v>
      </c>
      <c r="K161" s="62"/>
    </row>
    <row r="162" spans="1:11" ht="20.25" customHeight="1">
      <c r="A162" s="61">
        <v>152</v>
      </c>
      <c r="B162" s="61">
        <v>2</v>
      </c>
      <c r="C162" s="61" t="s">
        <v>40</v>
      </c>
      <c r="D162" s="64" t="s">
        <v>4</v>
      </c>
      <c r="E162" s="66" t="s">
        <v>5</v>
      </c>
      <c r="F162" s="61">
        <v>5</v>
      </c>
      <c r="G162" s="62" t="s">
        <v>220</v>
      </c>
      <c r="H162" s="62" t="s">
        <v>459</v>
      </c>
      <c r="I162" s="61" t="s">
        <v>484</v>
      </c>
      <c r="J162" s="62" t="s">
        <v>485</v>
      </c>
      <c r="K162" s="62"/>
    </row>
    <row r="163" spans="1:11" ht="20.25" customHeight="1">
      <c r="A163" s="61">
        <v>153</v>
      </c>
      <c r="B163" s="61">
        <v>2</v>
      </c>
      <c r="C163" s="61" t="s">
        <v>82</v>
      </c>
      <c r="D163" s="64" t="s">
        <v>3</v>
      </c>
      <c r="E163" s="66" t="s">
        <v>90</v>
      </c>
      <c r="F163" s="61">
        <v>5</v>
      </c>
      <c r="G163" s="62" t="s">
        <v>220</v>
      </c>
      <c r="H163" s="62" t="s">
        <v>459</v>
      </c>
      <c r="I163" s="61" t="s">
        <v>484</v>
      </c>
      <c r="J163" s="62" t="s">
        <v>485</v>
      </c>
      <c r="K163" s="62"/>
    </row>
    <row r="164" spans="1:11" ht="20.25" customHeight="1">
      <c r="A164" s="61">
        <v>154</v>
      </c>
      <c r="B164" s="61">
        <v>2</v>
      </c>
      <c r="C164" s="61" t="s">
        <v>116</v>
      </c>
      <c r="D164" s="64" t="s">
        <v>226</v>
      </c>
      <c r="E164" s="66" t="s">
        <v>227</v>
      </c>
      <c r="F164" s="61">
        <v>5</v>
      </c>
      <c r="G164" s="62" t="s">
        <v>220</v>
      </c>
      <c r="H164" s="62" t="s">
        <v>459</v>
      </c>
      <c r="I164" s="61" t="s">
        <v>484</v>
      </c>
      <c r="J164" s="62" t="s">
        <v>485</v>
      </c>
      <c r="K164" s="62"/>
    </row>
    <row r="165" spans="1:11" ht="20.25" customHeight="1">
      <c r="A165" s="61">
        <v>155</v>
      </c>
      <c r="B165" s="61">
        <v>2</v>
      </c>
      <c r="C165" s="61" t="s">
        <v>117</v>
      </c>
      <c r="D165" s="64" t="s">
        <v>228</v>
      </c>
      <c r="E165" s="66" t="s">
        <v>229</v>
      </c>
      <c r="F165" s="61">
        <v>5</v>
      </c>
      <c r="G165" s="62" t="s">
        <v>220</v>
      </c>
      <c r="H165" s="62" t="s">
        <v>459</v>
      </c>
      <c r="I165" s="61" t="s">
        <v>484</v>
      </c>
      <c r="J165" s="62" t="s">
        <v>485</v>
      </c>
      <c r="K165" s="62"/>
    </row>
    <row r="166" spans="1:11" ht="20.25" customHeight="1">
      <c r="A166" s="61">
        <v>156</v>
      </c>
      <c r="B166" s="61">
        <v>2</v>
      </c>
      <c r="C166" s="61" t="s">
        <v>460</v>
      </c>
      <c r="D166" s="64" t="s">
        <v>252</v>
      </c>
      <c r="E166" s="66" t="s">
        <v>313</v>
      </c>
      <c r="F166" s="61">
        <v>5</v>
      </c>
      <c r="G166" s="62" t="s">
        <v>220</v>
      </c>
      <c r="H166" s="62" t="s">
        <v>459</v>
      </c>
      <c r="I166" s="61" t="s">
        <v>484</v>
      </c>
      <c r="J166" s="62" t="s">
        <v>485</v>
      </c>
      <c r="K166" s="62"/>
    </row>
    <row r="167" spans="1:11" ht="20.25" customHeight="1">
      <c r="A167" s="61">
        <v>157</v>
      </c>
      <c r="B167" s="61">
        <v>2</v>
      </c>
      <c r="C167" s="61" t="s">
        <v>8</v>
      </c>
      <c r="D167" s="64" t="s">
        <v>10</v>
      </c>
      <c r="E167" s="66" t="s">
        <v>9</v>
      </c>
      <c r="F167" s="61">
        <v>5</v>
      </c>
      <c r="G167" s="62" t="s">
        <v>220</v>
      </c>
      <c r="H167" s="62" t="s">
        <v>459</v>
      </c>
      <c r="I167" s="61" t="s">
        <v>484</v>
      </c>
      <c r="J167" s="62" t="s">
        <v>485</v>
      </c>
      <c r="K167" s="62"/>
    </row>
    <row r="168" spans="1:11" ht="20.25" customHeight="1">
      <c r="A168" s="61">
        <v>158</v>
      </c>
      <c r="B168" s="61">
        <v>2</v>
      </c>
      <c r="C168" s="61" t="s">
        <v>99</v>
      </c>
      <c r="D168" s="64" t="s">
        <v>96</v>
      </c>
      <c r="E168" s="66" t="s">
        <v>89</v>
      </c>
      <c r="F168" s="61">
        <v>5</v>
      </c>
      <c r="G168" s="62" t="s">
        <v>12</v>
      </c>
      <c r="H168" s="62" t="s">
        <v>474</v>
      </c>
      <c r="I168" s="61" t="s">
        <v>490</v>
      </c>
      <c r="J168" s="62" t="s">
        <v>491</v>
      </c>
      <c r="K168" s="62"/>
    </row>
    <row r="169" spans="1:11" ht="20.25" customHeight="1">
      <c r="A169" s="61">
        <v>159</v>
      </c>
      <c r="B169" s="61">
        <v>2</v>
      </c>
      <c r="C169" s="61" t="s">
        <v>470</v>
      </c>
      <c r="D169" s="64" t="s">
        <v>686</v>
      </c>
      <c r="E169" s="66" t="s">
        <v>275</v>
      </c>
      <c r="F169" s="61">
        <v>5</v>
      </c>
      <c r="G169" s="62" t="s">
        <v>12</v>
      </c>
      <c r="H169" s="62" t="s">
        <v>474</v>
      </c>
      <c r="I169" s="61" t="s">
        <v>490</v>
      </c>
      <c r="J169" s="62" t="s">
        <v>491</v>
      </c>
      <c r="K169" s="62"/>
    </row>
    <row r="170" spans="1:11" ht="20.25" customHeight="1">
      <c r="A170" s="61">
        <v>160</v>
      </c>
      <c r="B170" s="61">
        <v>2</v>
      </c>
      <c r="C170" s="61" t="s">
        <v>471</v>
      </c>
      <c r="D170" s="64" t="s">
        <v>661</v>
      </c>
      <c r="E170" s="66" t="s">
        <v>92</v>
      </c>
      <c r="F170" s="61">
        <v>5</v>
      </c>
      <c r="G170" s="62" t="s">
        <v>12</v>
      </c>
      <c r="H170" s="62" t="s">
        <v>474</v>
      </c>
      <c r="I170" s="61" t="s">
        <v>490</v>
      </c>
      <c r="J170" s="62" t="s">
        <v>491</v>
      </c>
      <c r="K170" s="62"/>
    </row>
    <row r="171" spans="1:11" ht="20.25" customHeight="1">
      <c r="A171" s="61">
        <v>161</v>
      </c>
      <c r="B171" s="61">
        <v>2</v>
      </c>
      <c r="C171" s="61" t="s">
        <v>472</v>
      </c>
      <c r="D171" s="64" t="s">
        <v>218</v>
      </c>
      <c r="E171" s="66" t="s">
        <v>687</v>
      </c>
      <c r="F171" s="61">
        <v>5</v>
      </c>
      <c r="G171" s="62" t="s">
        <v>12</v>
      </c>
      <c r="H171" s="62" t="s">
        <v>386</v>
      </c>
      <c r="I171" s="61" t="s">
        <v>344</v>
      </c>
      <c r="J171" s="62" t="s">
        <v>345</v>
      </c>
      <c r="K171" s="62"/>
    </row>
    <row r="172" spans="1:11" ht="20.25" customHeight="1">
      <c r="A172" s="61">
        <v>162</v>
      </c>
      <c r="B172" s="61">
        <v>2</v>
      </c>
      <c r="C172" s="61" t="s">
        <v>118</v>
      </c>
      <c r="D172" s="64" t="s">
        <v>230</v>
      </c>
      <c r="E172" s="66" t="s">
        <v>231</v>
      </c>
      <c r="F172" s="61">
        <v>5</v>
      </c>
      <c r="G172" s="62" t="s">
        <v>12</v>
      </c>
      <c r="H172" s="62" t="s">
        <v>386</v>
      </c>
      <c r="I172" s="61" t="s">
        <v>344</v>
      </c>
      <c r="J172" s="62" t="s">
        <v>345</v>
      </c>
      <c r="K172" s="62"/>
    </row>
    <row r="173" spans="1:11" ht="20.25" customHeight="1">
      <c r="A173" s="61">
        <v>163</v>
      </c>
      <c r="B173" s="61">
        <v>2</v>
      </c>
      <c r="C173" s="61" t="s">
        <v>41</v>
      </c>
      <c r="D173" s="64" t="s">
        <v>1</v>
      </c>
      <c r="E173" s="66" t="s">
        <v>201</v>
      </c>
      <c r="F173" s="61">
        <v>5</v>
      </c>
      <c r="G173" s="62" t="s">
        <v>12</v>
      </c>
      <c r="H173" s="62" t="s">
        <v>386</v>
      </c>
      <c r="I173" s="61" t="s">
        <v>344</v>
      </c>
      <c r="J173" s="62" t="s">
        <v>345</v>
      </c>
      <c r="K173" s="78"/>
    </row>
    <row r="174" spans="1:11" ht="20.25" customHeight="1">
      <c r="A174" s="61">
        <v>164</v>
      </c>
      <c r="B174" s="61">
        <v>2</v>
      </c>
      <c r="C174" s="61" t="s">
        <v>472</v>
      </c>
      <c r="D174" s="64" t="s">
        <v>218</v>
      </c>
      <c r="E174" s="66" t="s">
        <v>687</v>
      </c>
      <c r="F174" s="61">
        <v>5</v>
      </c>
      <c r="G174" s="62" t="s">
        <v>12</v>
      </c>
      <c r="H174" s="62" t="s">
        <v>469</v>
      </c>
      <c r="I174" s="61" t="s">
        <v>492</v>
      </c>
      <c r="J174" s="62" t="s">
        <v>493</v>
      </c>
      <c r="K174" s="78"/>
    </row>
    <row r="175" spans="1:11" ht="20.25" customHeight="1">
      <c r="A175" s="61">
        <v>165</v>
      </c>
      <c r="B175" s="61">
        <v>2</v>
      </c>
      <c r="C175" s="61" t="s">
        <v>473</v>
      </c>
      <c r="D175" s="64" t="s">
        <v>688</v>
      </c>
      <c r="E175" s="66" t="s">
        <v>222</v>
      </c>
      <c r="F175" s="61">
        <v>5</v>
      </c>
      <c r="G175" s="62" t="s">
        <v>12</v>
      </c>
      <c r="H175" s="62" t="s">
        <v>469</v>
      </c>
      <c r="I175" s="61" t="s">
        <v>492</v>
      </c>
      <c r="J175" s="62" t="s">
        <v>493</v>
      </c>
      <c r="K175" s="78"/>
    </row>
    <row r="176" spans="1:11" ht="20.25" customHeight="1">
      <c r="A176" s="61">
        <v>166</v>
      </c>
      <c r="B176" s="61">
        <v>2</v>
      </c>
      <c r="C176" s="61" t="s">
        <v>475</v>
      </c>
      <c r="D176" s="64" t="s">
        <v>199</v>
      </c>
      <c r="E176" s="66" t="s">
        <v>189</v>
      </c>
      <c r="F176" s="61">
        <v>5</v>
      </c>
      <c r="G176" s="62" t="s">
        <v>12</v>
      </c>
      <c r="H176" s="62" t="s">
        <v>469</v>
      </c>
      <c r="I176" s="61" t="s">
        <v>492</v>
      </c>
      <c r="J176" s="62" t="s">
        <v>493</v>
      </c>
      <c r="K176" s="78"/>
    </row>
    <row r="177" spans="1:11" ht="20.25" customHeight="1">
      <c r="A177" s="61">
        <v>167</v>
      </c>
      <c r="B177" s="61">
        <v>2</v>
      </c>
      <c r="C177" s="61" t="s">
        <v>119</v>
      </c>
      <c r="D177" s="64" t="s">
        <v>232</v>
      </c>
      <c r="E177" s="66" t="s">
        <v>191</v>
      </c>
      <c r="F177" s="61">
        <v>5</v>
      </c>
      <c r="G177" s="62" t="s">
        <v>233</v>
      </c>
      <c r="H177" s="62" t="s">
        <v>458</v>
      </c>
      <c r="I177" s="61" t="s">
        <v>480</v>
      </c>
      <c r="J177" s="62" t="s">
        <v>481</v>
      </c>
      <c r="K177" s="62"/>
    </row>
    <row r="178" spans="1:11" ht="20.25" customHeight="1">
      <c r="A178" s="61">
        <v>168</v>
      </c>
      <c r="B178" s="61">
        <v>2</v>
      </c>
      <c r="C178" s="61" t="s">
        <v>120</v>
      </c>
      <c r="D178" s="64" t="s">
        <v>234</v>
      </c>
      <c r="E178" s="66" t="s">
        <v>235</v>
      </c>
      <c r="F178" s="61">
        <v>5</v>
      </c>
      <c r="G178" s="62" t="s">
        <v>233</v>
      </c>
      <c r="H178" s="62" t="s">
        <v>458</v>
      </c>
      <c r="I178" s="61" t="s">
        <v>480</v>
      </c>
      <c r="J178" s="62" t="s">
        <v>481</v>
      </c>
      <c r="K178" s="62"/>
    </row>
    <row r="179" spans="1:11" ht="20.25" customHeight="1">
      <c r="A179" s="61">
        <v>169</v>
      </c>
      <c r="B179" s="61">
        <v>2</v>
      </c>
      <c r="C179" s="61" t="s">
        <v>121</v>
      </c>
      <c r="D179" s="64" t="s">
        <v>236</v>
      </c>
      <c r="E179" s="66" t="s">
        <v>237</v>
      </c>
      <c r="F179" s="61">
        <v>5</v>
      </c>
      <c r="G179" s="62" t="s">
        <v>233</v>
      </c>
      <c r="H179" s="62" t="s">
        <v>458</v>
      </c>
      <c r="I179" s="61" t="s">
        <v>480</v>
      </c>
      <c r="J179" s="62" t="s">
        <v>481</v>
      </c>
      <c r="K179" s="78"/>
    </row>
    <row r="180" spans="1:11" ht="20.25" customHeight="1">
      <c r="A180" s="61">
        <v>170</v>
      </c>
      <c r="B180" s="61">
        <v>2</v>
      </c>
      <c r="C180" s="61" t="s">
        <v>123</v>
      </c>
      <c r="D180" s="64" t="s">
        <v>240</v>
      </c>
      <c r="E180" s="66" t="s">
        <v>241</v>
      </c>
      <c r="F180" s="61">
        <v>5</v>
      </c>
      <c r="G180" s="62" t="s">
        <v>233</v>
      </c>
      <c r="H180" s="62" t="s">
        <v>458</v>
      </c>
      <c r="I180" s="61" t="s">
        <v>480</v>
      </c>
      <c r="J180" s="62" t="s">
        <v>481</v>
      </c>
      <c r="K180" s="78"/>
    </row>
    <row r="181" spans="1:11" ht="20.25" customHeight="1">
      <c r="A181" s="61">
        <v>171</v>
      </c>
      <c r="B181" s="61">
        <v>2</v>
      </c>
      <c r="C181" s="61" t="s">
        <v>122</v>
      </c>
      <c r="D181" s="64" t="s">
        <v>238</v>
      </c>
      <c r="E181" s="66" t="s">
        <v>239</v>
      </c>
      <c r="F181" s="61">
        <v>5</v>
      </c>
      <c r="G181" s="62" t="s">
        <v>233</v>
      </c>
      <c r="H181" s="62" t="s">
        <v>458</v>
      </c>
      <c r="I181" s="61" t="s">
        <v>480</v>
      </c>
      <c r="J181" s="62" t="s">
        <v>481</v>
      </c>
      <c r="K181" s="78"/>
    </row>
    <row r="182" spans="1:11" ht="20.25" customHeight="1">
      <c r="A182" s="61">
        <v>172</v>
      </c>
      <c r="B182" s="61">
        <v>2</v>
      </c>
      <c r="C182" s="61" t="s">
        <v>456</v>
      </c>
      <c r="D182" s="64" t="s">
        <v>91</v>
      </c>
      <c r="E182" s="66" t="s">
        <v>649</v>
      </c>
      <c r="F182" s="61">
        <v>5</v>
      </c>
      <c r="G182" s="62" t="s">
        <v>233</v>
      </c>
      <c r="H182" s="62" t="s">
        <v>455</v>
      </c>
      <c r="I182" s="61" t="s">
        <v>482</v>
      </c>
      <c r="J182" s="62" t="s">
        <v>483</v>
      </c>
      <c r="K182" s="78"/>
    </row>
    <row r="183" spans="1:11" ht="20.25" customHeight="1">
      <c r="A183" s="61">
        <v>173</v>
      </c>
      <c r="B183" s="61">
        <v>2</v>
      </c>
      <c r="C183" s="61" t="s">
        <v>123</v>
      </c>
      <c r="D183" s="64" t="s">
        <v>240</v>
      </c>
      <c r="E183" s="66" t="s">
        <v>241</v>
      </c>
      <c r="F183" s="61">
        <v>5</v>
      </c>
      <c r="G183" s="62" t="s">
        <v>233</v>
      </c>
      <c r="H183" s="62" t="s">
        <v>455</v>
      </c>
      <c r="I183" s="61" t="s">
        <v>482</v>
      </c>
      <c r="J183" s="62" t="s">
        <v>483</v>
      </c>
      <c r="K183" s="78"/>
    </row>
    <row r="184" spans="1:11" ht="20.25" customHeight="1">
      <c r="A184" s="61">
        <v>174</v>
      </c>
      <c r="B184" s="61">
        <v>2</v>
      </c>
      <c r="C184" s="61" t="s">
        <v>457</v>
      </c>
      <c r="D184" s="64" t="s">
        <v>680</v>
      </c>
      <c r="E184" s="66" t="s">
        <v>681</v>
      </c>
      <c r="F184" s="61">
        <v>5</v>
      </c>
      <c r="G184" s="62" t="s">
        <v>233</v>
      </c>
      <c r="H184" s="62" t="s">
        <v>455</v>
      </c>
      <c r="I184" s="61" t="s">
        <v>482</v>
      </c>
      <c r="J184" s="62" t="s">
        <v>483</v>
      </c>
      <c r="K184" s="78"/>
    </row>
    <row r="185" spans="1:11" ht="20.25" customHeight="1">
      <c r="A185" s="61">
        <v>175</v>
      </c>
      <c r="B185" s="61">
        <v>2</v>
      </c>
      <c r="C185" s="61" t="s">
        <v>120</v>
      </c>
      <c r="D185" s="64" t="s">
        <v>234</v>
      </c>
      <c r="E185" s="66" t="s">
        <v>235</v>
      </c>
      <c r="F185" s="61">
        <v>5</v>
      </c>
      <c r="G185" s="62" t="s">
        <v>233</v>
      </c>
      <c r="H185" s="62" t="s">
        <v>455</v>
      </c>
      <c r="I185" s="61" t="s">
        <v>482</v>
      </c>
      <c r="J185" s="62" t="s">
        <v>483</v>
      </c>
      <c r="K185" s="78"/>
    </row>
    <row r="186" spans="1:11" ht="20.25" customHeight="1">
      <c r="A186" s="61">
        <v>176</v>
      </c>
      <c r="B186" s="61">
        <v>2</v>
      </c>
      <c r="C186" s="61" t="s">
        <v>494</v>
      </c>
      <c r="D186" s="64" t="s">
        <v>689</v>
      </c>
      <c r="E186" s="66" t="s">
        <v>224</v>
      </c>
      <c r="F186" s="61">
        <v>6</v>
      </c>
      <c r="G186" s="62" t="s">
        <v>690</v>
      </c>
      <c r="H186" s="62" t="s">
        <v>504</v>
      </c>
      <c r="I186" s="61" t="s">
        <v>505</v>
      </c>
      <c r="J186" s="62" t="s">
        <v>506</v>
      </c>
      <c r="K186" s="78"/>
    </row>
    <row r="187" spans="1:11" ht="20.25" customHeight="1">
      <c r="A187" s="61">
        <v>177</v>
      </c>
      <c r="B187" s="61">
        <v>2</v>
      </c>
      <c r="C187" s="61" t="s">
        <v>495</v>
      </c>
      <c r="D187" s="64" t="s">
        <v>242</v>
      </c>
      <c r="E187" s="66" t="s">
        <v>308</v>
      </c>
      <c r="F187" s="61">
        <v>6</v>
      </c>
      <c r="G187" s="62" t="s">
        <v>690</v>
      </c>
      <c r="H187" s="62" t="s">
        <v>504</v>
      </c>
      <c r="I187" s="61" t="s">
        <v>505</v>
      </c>
      <c r="J187" s="62" t="s">
        <v>506</v>
      </c>
      <c r="K187" s="78"/>
    </row>
    <row r="188" spans="1:11" ht="20.25" customHeight="1">
      <c r="A188" s="61">
        <v>178</v>
      </c>
      <c r="B188" s="61">
        <v>2</v>
      </c>
      <c r="C188" s="61" t="s">
        <v>496</v>
      </c>
      <c r="D188" s="64" t="s">
        <v>691</v>
      </c>
      <c r="E188" s="66" t="s">
        <v>692</v>
      </c>
      <c r="F188" s="61">
        <v>6</v>
      </c>
      <c r="G188" s="62" t="s">
        <v>690</v>
      </c>
      <c r="H188" s="62" t="s">
        <v>504</v>
      </c>
      <c r="I188" s="61" t="s">
        <v>505</v>
      </c>
      <c r="J188" s="62" t="s">
        <v>506</v>
      </c>
      <c r="K188" s="78"/>
    </row>
    <row r="189" spans="1:11" ht="20.25" customHeight="1">
      <c r="A189" s="61">
        <v>179</v>
      </c>
      <c r="B189" s="61">
        <v>2</v>
      </c>
      <c r="C189" s="61" t="s">
        <v>497</v>
      </c>
      <c r="D189" s="64" t="s">
        <v>94</v>
      </c>
      <c r="E189" s="66" t="s">
        <v>200</v>
      </c>
      <c r="F189" s="61">
        <v>6</v>
      </c>
      <c r="G189" s="62" t="s">
        <v>690</v>
      </c>
      <c r="H189" s="62" t="s">
        <v>504</v>
      </c>
      <c r="I189" s="61" t="s">
        <v>505</v>
      </c>
      <c r="J189" s="62" t="s">
        <v>506</v>
      </c>
      <c r="K189" s="62"/>
    </row>
    <row r="190" spans="1:11" ht="20.25" customHeight="1">
      <c r="A190" s="61">
        <v>180</v>
      </c>
      <c r="B190" s="61">
        <v>2</v>
      </c>
      <c r="C190" s="61" t="s">
        <v>498</v>
      </c>
      <c r="D190" s="64" t="s">
        <v>245</v>
      </c>
      <c r="E190" s="66" t="s">
        <v>263</v>
      </c>
      <c r="F190" s="61">
        <v>6</v>
      </c>
      <c r="G190" s="62" t="s">
        <v>693</v>
      </c>
      <c r="H190" s="62" t="s">
        <v>507</v>
      </c>
      <c r="I190" s="61" t="s">
        <v>508</v>
      </c>
      <c r="J190" s="62" t="s">
        <v>509</v>
      </c>
      <c r="K190" s="62"/>
    </row>
    <row r="191" spans="1:11" ht="20.25" customHeight="1">
      <c r="A191" s="61">
        <v>181</v>
      </c>
      <c r="B191" s="61">
        <v>2</v>
      </c>
      <c r="C191" s="61" t="s">
        <v>500</v>
      </c>
      <c r="D191" s="64" t="s">
        <v>243</v>
      </c>
      <c r="E191" s="66" t="s">
        <v>205</v>
      </c>
      <c r="F191" s="61">
        <v>6</v>
      </c>
      <c r="G191" s="62" t="s">
        <v>693</v>
      </c>
      <c r="H191" s="62" t="s">
        <v>507</v>
      </c>
      <c r="I191" s="61" t="s">
        <v>508</v>
      </c>
      <c r="J191" s="62" t="s">
        <v>509</v>
      </c>
      <c r="K191" s="62"/>
    </row>
    <row r="192" spans="1:11" ht="20.25" customHeight="1">
      <c r="A192" s="61">
        <v>182</v>
      </c>
      <c r="B192" s="61">
        <v>2</v>
      </c>
      <c r="C192" s="61" t="s">
        <v>501</v>
      </c>
      <c r="D192" s="64" t="s">
        <v>694</v>
      </c>
      <c r="E192" s="66" t="s">
        <v>695</v>
      </c>
      <c r="F192" s="61">
        <v>6</v>
      </c>
      <c r="G192" s="62" t="s">
        <v>693</v>
      </c>
      <c r="H192" s="62" t="s">
        <v>507</v>
      </c>
      <c r="I192" s="61" t="s">
        <v>508</v>
      </c>
      <c r="J192" s="62" t="s">
        <v>509</v>
      </c>
      <c r="K192" s="62"/>
    </row>
    <row r="193" spans="1:11" ht="20.25" customHeight="1">
      <c r="A193" s="61">
        <v>183</v>
      </c>
      <c r="B193" s="61">
        <v>2</v>
      </c>
      <c r="C193" s="61" t="s">
        <v>502</v>
      </c>
      <c r="D193" s="64" t="s">
        <v>696</v>
      </c>
      <c r="E193" s="66" t="s">
        <v>200</v>
      </c>
      <c r="F193" s="61">
        <v>6</v>
      </c>
      <c r="G193" s="62" t="s">
        <v>693</v>
      </c>
      <c r="H193" s="62" t="s">
        <v>507</v>
      </c>
      <c r="I193" s="61" t="s">
        <v>508</v>
      </c>
      <c r="J193" s="62" t="s">
        <v>509</v>
      </c>
      <c r="K193" s="62"/>
    </row>
    <row r="194" spans="1:11" ht="20.25" customHeight="1">
      <c r="A194" s="61">
        <v>184</v>
      </c>
      <c r="B194" s="61">
        <v>2</v>
      </c>
      <c r="C194" s="61" t="s">
        <v>503</v>
      </c>
      <c r="D194" s="64" t="s">
        <v>91</v>
      </c>
      <c r="E194" s="66" t="s">
        <v>317</v>
      </c>
      <c r="F194" s="61">
        <v>6</v>
      </c>
      <c r="G194" s="62" t="s">
        <v>693</v>
      </c>
      <c r="H194" s="62" t="s">
        <v>507</v>
      </c>
      <c r="I194" s="61" t="s">
        <v>508</v>
      </c>
      <c r="J194" s="62" t="s">
        <v>509</v>
      </c>
      <c r="K194" s="62"/>
    </row>
    <row r="195" spans="1:11" ht="20.25" customHeight="1">
      <c r="A195" s="61">
        <v>185</v>
      </c>
      <c r="B195" s="61">
        <v>2</v>
      </c>
      <c r="C195" s="61" t="s">
        <v>503</v>
      </c>
      <c r="D195" s="64" t="s">
        <v>91</v>
      </c>
      <c r="E195" s="66" t="s">
        <v>317</v>
      </c>
      <c r="F195" s="61">
        <v>6</v>
      </c>
      <c r="G195" s="62" t="s">
        <v>693</v>
      </c>
      <c r="H195" s="62" t="s">
        <v>499</v>
      </c>
      <c r="I195" s="61" t="s">
        <v>510</v>
      </c>
      <c r="J195" s="62" t="s">
        <v>511</v>
      </c>
      <c r="K195" s="62"/>
    </row>
    <row r="196" spans="1:11" ht="20.25" customHeight="1">
      <c r="A196" s="61">
        <v>186</v>
      </c>
      <c r="B196" s="61">
        <v>2</v>
      </c>
      <c r="C196" s="61" t="s">
        <v>500</v>
      </c>
      <c r="D196" s="64" t="s">
        <v>243</v>
      </c>
      <c r="E196" s="66" t="s">
        <v>205</v>
      </c>
      <c r="F196" s="61">
        <v>6</v>
      </c>
      <c r="G196" s="62" t="s">
        <v>693</v>
      </c>
      <c r="H196" s="62" t="s">
        <v>499</v>
      </c>
      <c r="I196" s="61" t="s">
        <v>510</v>
      </c>
      <c r="J196" s="62" t="s">
        <v>511</v>
      </c>
      <c r="K196" s="62"/>
    </row>
    <row r="197" spans="1:11" ht="20.25" customHeight="1">
      <c r="A197" s="61">
        <v>187</v>
      </c>
      <c r="B197" s="61">
        <v>2</v>
      </c>
      <c r="C197" s="61" t="s">
        <v>502</v>
      </c>
      <c r="D197" s="64" t="s">
        <v>696</v>
      </c>
      <c r="E197" s="66" t="s">
        <v>200</v>
      </c>
      <c r="F197" s="61">
        <v>6</v>
      </c>
      <c r="G197" s="62" t="s">
        <v>693</v>
      </c>
      <c r="H197" s="62" t="s">
        <v>499</v>
      </c>
      <c r="I197" s="61" t="s">
        <v>510</v>
      </c>
      <c r="J197" s="62" t="s">
        <v>511</v>
      </c>
      <c r="K197" s="62"/>
    </row>
    <row r="198" spans="1:11" ht="20.25" customHeight="1">
      <c r="A198" s="61">
        <v>188</v>
      </c>
      <c r="B198" s="61">
        <v>2</v>
      </c>
      <c r="C198" s="61" t="s">
        <v>512</v>
      </c>
      <c r="D198" s="64" t="s">
        <v>697</v>
      </c>
      <c r="E198" s="66" t="s">
        <v>199</v>
      </c>
      <c r="F198" s="61">
        <v>10</v>
      </c>
      <c r="G198" s="62" t="s">
        <v>698</v>
      </c>
      <c r="H198" s="62" t="s">
        <v>529</v>
      </c>
      <c r="I198" s="61" t="s">
        <v>539</v>
      </c>
      <c r="J198" s="62" t="s">
        <v>540</v>
      </c>
      <c r="K198" s="62"/>
    </row>
    <row r="199" spans="1:11" ht="20.25" customHeight="1">
      <c r="A199" s="61">
        <v>189</v>
      </c>
      <c r="B199" s="61">
        <v>2</v>
      </c>
      <c r="C199" s="61" t="s">
        <v>513</v>
      </c>
      <c r="D199" s="64" t="s">
        <v>699</v>
      </c>
      <c r="E199" s="66" t="s">
        <v>297</v>
      </c>
      <c r="F199" s="61">
        <v>10</v>
      </c>
      <c r="G199" s="62" t="s">
        <v>698</v>
      </c>
      <c r="H199" s="62" t="s">
        <v>529</v>
      </c>
      <c r="I199" s="61" t="s">
        <v>539</v>
      </c>
      <c r="J199" s="62" t="s">
        <v>540</v>
      </c>
      <c r="K199" s="62"/>
    </row>
    <row r="200" spans="1:11" ht="20.25" customHeight="1">
      <c r="A200" s="61">
        <v>190</v>
      </c>
      <c r="B200" s="61">
        <v>2</v>
      </c>
      <c r="C200" s="61" t="s">
        <v>514</v>
      </c>
      <c r="D200" s="64" t="s">
        <v>700</v>
      </c>
      <c r="E200" s="66" t="s">
        <v>313</v>
      </c>
      <c r="F200" s="61">
        <v>10</v>
      </c>
      <c r="G200" s="62" t="s">
        <v>698</v>
      </c>
      <c r="H200" s="62" t="s">
        <v>529</v>
      </c>
      <c r="I200" s="61" t="s">
        <v>539</v>
      </c>
      <c r="J200" s="62" t="s">
        <v>540</v>
      </c>
      <c r="K200" s="62"/>
    </row>
    <row r="201" spans="1:11" ht="20.25" customHeight="1">
      <c r="A201" s="61">
        <v>191</v>
      </c>
      <c r="B201" s="61">
        <v>2</v>
      </c>
      <c r="C201" s="61" t="s">
        <v>515</v>
      </c>
      <c r="D201" s="64" t="s">
        <v>24</v>
      </c>
      <c r="E201" s="66" t="s">
        <v>290</v>
      </c>
      <c r="F201" s="61">
        <v>10</v>
      </c>
      <c r="G201" s="62" t="s">
        <v>698</v>
      </c>
      <c r="H201" s="62" t="s">
        <v>527</v>
      </c>
      <c r="I201" s="61" t="s">
        <v>539</v>
      </c>
      <c r="J201" s="62" t="s">
        <v>540</v>
      </c>
      <c r="K201" s="62"/>
    </row>
    <row r="202" spans="1:11" ht="20.25" customHeight="1">
      <c r="A202" s="61">
        <v>192</v>
      </c>
      <c r="B202" s="61">
        <v>2</v>
      </c>
      <c r="C202" s="61" t="s">
        <v>516</v>
      </c>
      <c r="D202" s="64" t="s">
        <v>701</v>
      </c>
      <c r="E202" s="66" t="s">
        <v>200</v>
      </c>
      <c r="F202" s="61">
        <v>10</v>
      </c>
      <c r="G202" s="62" t="s">
        <v>698</v>
      </c>
      <c r="H202" s="62" t="s">
        <v>527</v>
      </c>
      <c r="I202" s="61" t="s">
        <v>539</v>
      </c>
      <c r="J202" s="62" t="s">
        <v>540</v>
      </c>
      <c r="K202" s="62"/>
    </row>
    <row r="203" spans="1:11" ht="20.25" customHeight="1">
      <c r="A203" s="61">
        <v>193</v>
      </c>
      <c r="B203" s="61">
        <v>2</v>
      </c>
      <c r="C203" s="61" t="s">
        <v>512</v>
      </c>
      <c r="D203" s="64" t="s">
        <v>697</v>
      </c>
      <c r="E203" s="66" t="s">
        <v>199</v>
      </c>
      <c r="F203" s="61">
        <v>10</v>
      </c>
      <c r="G203" s="62" t="s">
        <v>698</v>
      </c>
      <c r="H203" s="62" t="s">
        <v>527</v>
      </c>
      <c r="I203" s="61" t="s">
        <v>539</v>
      </c>
      <c r="J203" s="62" t="s">
        <v>540</v>
      </c>
      <c r="K203" s="62"/>
    </row>
    <row r="204" spans="1:11" ht="20.25" customHeight="1">
      <c r="A204" s="61">
        <v>194</v>
      </c>
      <c r="B204" s="61">
        <v>2</v>
      </c>
      <c r="C204" s="61" t="s">
        <v>517</v>
      </c>
      <c r="D204" s="64" t="s">
        <v>296</v>
      </c>
      <c r="E204" s="66" t="s">
        <v>248</v>
      </c>
      <c r="F204" s="61">
        <v>10</v>
      </c>
      <c r="G204" s="62" t="s">
        <v>698</v>
      </c>
      <c r="H204" s="62" t="s">
        <v>527</v>
      </c>
      <c r="I204" s="61" t="s">
        <v>539</v>
      </c>
      <c r="J204" s="62" t="s">
        <v>540</v>
      </c>
      <c r="K204" s="62"/>
    </row>
    <row r="205" spans="1:11" ht="20.25" customHeight="1">
      <c r="A205" s="61">
        <v>195</v>
      </c>
      <c r="B205" s="61">
        <v>2</v>
      </c>
      <c r="C205" s="61" t="s">
        <v>518</v>
      </c>
      <c r="D205" s="64" t="s">
        <v>702</v>
      </c>
      <c r="E205" s="66" t="s">
        <v>275</v>
      </c>
      <c r="F205" s="61">
        <v>10</v>
      </c>
      <c r="G205" s="62" t="s">
        <v>698</v>
      </c>
      <c r="H205" s="62" t="s">
        <v>527</v>
      </c>
      <c r="I205" s="61" t="s">
        <v>539</v>
      </c>
      <c r="J205" s="62" t="s">
        <v>540</v>
      </c>
      <c r="K205" s="62"/>
    </row>
    <row r="206" spans="1:11" ht="20.25" customHeight="1">
      <c r="A206" s="61">
        <v>196</v>
      </c>
      <c r="B206" s="61">
        <v>2</v>
      </c>
      <c r="C206" s="61" t="s">
        <v>519</v>
      </c>
      <c r="D206" s="64" t="s">
        <v>183</v>
      </c>
      <c r="E206" s="66" t="s">
        <v>312</v>
      </c>
      <c r="F206" s="61">
        <v>10</v>
      </c>
      <c r="G206" s="62" t="s">
        <v>698</v>
      </c>
      <c r="H206" s="62" t="s">
        <v>527</v>
      </c>
      <c r="I206" s="61" t="s">
        <v>539</v>
      </c>
      <c r="J206" s="62" t="s">
        <v>540</v>
      </c>
      <c r="K206" s="62"/>
    </row>
    <row r="207" spans="1:11" ht="20.25" customHeight="1">
      <c r="A207" s="61">
        <v>197</v>
      </c>
      <c r="B207" s="61">
        <v>2</v>
      </c>
      <c r="C207" s="61" t="s">
        <v>520</v>
      </c>
      <c r="D207" s="64" t="s">
        <v>694</v>
      </c>
      <c r="E207" s="66" t="s">
        <v>200</v>
      </c>
      <c r="F207" s="61">
        <v>10</v>
      </c>
      <c r="G207" s="62" t="s">
        <v>698</v>
      </c>
      <c r="H207" s="62" t="s">
        <v>527</v>
      </c>
      <c r="I207" s="61" t="s">
        <v>539</v>
      </c>
      <c r="J207" s="62" t="s">
        <v>540</v>
      </c>
      <c r="K207" s="62"/>
    </row>
    <row r="208" spans="1:11" ht="20.25" customHeight="1">
      <c r="A208" s="61">
        <v>198</v>
      </c>
      <c r="B208" s="61">
        <v>2</v>
      </c>
      <c r="C208" s="61" t="s">
        <v>521</v>
      </c>
      <c r="D208" s="64" t="s">
        <v>91</v>
      </c>
      <c r="E208" s="66" t="s">
        <v>201</v>
      </c>
      <c r="F208" s="61">
        <v>10</v>
      </c>
      <c r="G208" s="62" t="s">
        <v>698</v>
      </c>
      <c r="H208" s="62" t="s">
        <v>527</v>
      </c>
      <c r="I208" s="61" t="s">
        <v>539</v>
      </c>
      <c r="J208" s="62" t="s">
        <v>540</v>
      </c>
      <c r="K208" s="62"/>
    </row>
    <row r="209" spans="1:11" ht="20.25" customHeight="1">
      <c r="A209" s="61">
        <v>199</v>
      </c>
      <c r="B209" s="61">
        <v>2</v>
      </c>
      <c r="C209" s="61" t="s">
        <v>516</v>
      </c>
      <c r="D209" s="64" t="s">
        <v>701</v>
      </c>
      <c r="E209" s="66" t="s">
        <v>200</v>
      </c>
      <c r="F209" s="61">
        <v>10</v>
      </c>
      <c r="G209" s="62" t="s">
        <v>698</v>
      </c>
      <c r="H209" s="62" t="s">
        <v>527</v>
      </c>
      <c r="I209" s="61" t="s">
        <v>539</v>
      </c>
      <c r="J209" s="62" t="s">
        <v>540</v>
      </c>
      <c r="K209" s="62"/>
    </row>
    <row r="210" spans="1:11" ht="20.25" customHeight="1">
      <c r="A210" s="61">
        <v>200</v>
      </c>
      <c r="B210" s="61">
        <v>2</v>
      </c>
      <c r="C210" s="61" t="s">
        <v>514</v>
      </c>
      <c r="D210" s="64" t="s">
        <v>700</v>
      </c>
      <c r="E210" s="66" t="s">
        <v>313</v>
      </c>
      <c r="F210" s="61">
        <v>10</v>
      </c>
      <c r="G210" s="62" t="s">
        <v>698</v>
      </c>
      <c r="H210" s="62" t="s">
        <v>527</v>
      </c>
      <c r="I210" s="61" t="s">
        <v>539</v>
      </c>
      <c r="J210" s="62" t="s">
        <v>540</v>
      </c>
      <c r="K210" s="62"/>
    </row>
    <row r="211" spans="1:11" ht="20.25" customHeight="1">
      <c r="A211" s="61">
        <v>201</v>
      </c>
      <c r="B211" s="61">
        <v>2</v>
      </c>
      <c r="C211" s="61" t="s">
        <v>522</v>
      </c>
      <c r="D211" s="64" t="s">
        <v>703</v>
      </c>
      <c r="E211" s="66" t="s">
        <v>257</v>
      </c>
      <c r="F211" s="61">
        <v>10</v>
      </c>
      <c r="G211" s="62" t="s">
        <v>698</v>
      </c>
      <c r="H211" s="62" t="s">
        <v>527</v>
      </c>
      <c r="I211" s="61" t="s">
        <v>539</v>
      </c>
      <c r="J211" s="62" t="s">
        <v>540</v>
      </c>
      <c r="K211" s="62"/>
    </row>
    <row r="212" spans="1:11" ht="20.25" customHeight="1">
      <c r="A212" s="61">
        <v>202</v>
      </c>
      <c r="B212" s="61">
        <v>2</v>
      </c>
      <c r="C212" s="61" t="s">
        <v>524</v>
      </c>
      <c r="D212" s="64" t="s">
        <v>704</v>
      </c>
      <c r="E212" s="66" t="s">
        <v>199</v>
      </c>
      <c r="F212" s="61">
        <v>10</v>
      </c>
      <c r="G212" s="62" t="s">
        <v>698</v>
      </c>
      <c r="H212" s="62" t="s">
        <v>527</v>
      </c>
      <c r="I212" s="61" t="s">
        <v>539</v>
      </c>
      <c r="J212" s="62" t="s">
        <v>540</v>
      </c>
      <c r="K212" s="62"/>
    </row>
    <row r="213" spans="1:11" ht="20.25" customHeight="1">
      <c r="A213" s="61">
        <v>203</v>
      </c>
      <c r="B213" s="61">
        <v>2</v>
      </c>
      <c r="C213" s="61" t="s">
        <v>512</v>
      </c>
      <c r="D213" s="64" t="s">
        <v>697</v>
      </c>
      <c r="E213" s="66" t="s">
        <v>199</v>
      </c>
      <c r="F213" s="61">
        <v>10</v>
      </c>
      <c r="G213" s="62" t="s">
        <v>698</v>
      </c>
      <c r="H213" s="62" t="s">
        <v>525</v>
      </c>
      <c r="I213" s="61" t="s">
        <v>541</v>
      </c>
      <c r="J213" s="62" t="s">
        <v>542</v>
      </c>
      <c r="K213" s="62"/>
    </row>
    <row r="214" spans="1:11" ht="20.25" customHeight="1">
      <c r="A214" s="61">
        <v>204</v>
      </c>
      <c r="B214" s="61">
        <v>2</v>
      </c>
      <c r="C214" s="61" t="s">
        <v>515</v>
      </c>
      <c r="D214" s="64" t="s">
        <v>24</v>
      </c>
      <c r="E214" s="66" t="s">
        <v>290</v>
      </c>
      <c r="F214" s="61">
        <v>10</v>
      </c>
      <c r="G214" s="62" t="s">
        <v>698</v>
      </c>
      <c r="H214" s="62" t="s">
        <v>525</v>
      </c>
      <c r="I214" s="61" t="s">
        <v>541</v>
      </c>
      <c r="J214" s="62" t="s">
        <v>542</v>
      </c>
      <c r="K214" s="62"/>
    </row>
    <row r="215" spans="1:11" ht="20.25" customHeight="1">
      <c r="A215" s="61">
        <v>205</v>
      </c>
      <c r="B215" s="61">
        <v>2</v>
      </c>
      <c r="C215" s="61" t="s">
        <v>526</v>
      </c>
      <c r="D215" s="64" t="s">
        <v>705</v>
      </c>
      <c r="E215" s="66" t="s">
        <v>205</v>
      </c>
      <c r="F215" s="61">
        <v>10</v>
      </c>
      <c r="G215" s="62" t="s">
        <v>698</v>
      </c>
      <c r="H215" s="62" t="s">
        <v>525</v>
      </c>
      <c r="I215" s="61" t="s">
        <v>541</v>
      </c>
      <c r="J215" s="62" t="s">
        <v>542</v>
      </c>
      <c r="K215" s="62"/>
    </row>
    <row r="216" spans="1:11" ht="20.25" customHeight="1">
      <c r="A216" s="61">
        <v>206</v>
      </c>
      <c r="B216" s="61">
        <v>2</v>
      </c>
      <c r="C216" s="61" t="s">
        <v>517</v>
      </c>
      <c r="D216" s="64" t="s">
        <v>296</v>
      </c>
      <c r="E216" s="66" t="s">
        <v>248</v>
      </c>
      <c r="F216" s="61">
        <v>10</v>
      </c>
      <c r="G216" s="62" t="s">
        <v>698</v>
      </c>
      <c r="H216" s="62" t="s">
        <v>525</v>
      </c>
      <c r="I216" s="61" t="s">
        <v>541</v>
      </c>
      <c r="J216" s="62" t="s">
        <v>542</v>
      </c>
      <c r="K216" s="62"/>
    </row>
    <row r="217" spans="1:11" ht="20.25" customHeight="1">
      <c r="A217" s="61">
        <v>207</v>
      </c>
      <c r="B217" s="61">
        <v>2</v>
      </c>
      <c r="C217" s="61" t="s">
        <v>518</v>
      </c>
      <c r="D217" s="64" t="s">
        <v>702</v>
      </c>
      <c r="E217" s="66" t="s">
        <v>275</v>
      </c>
      <c r="F217" s="61">
        <v>10</v>
      </c>
      <c r="G217" s="62" t="s">
        <v>698</v>
      </c>
      <c r="H217" s="62" t="s">
        <v>525</v>
      </c>
      <c r="I217" s="61" t="s">
        <v>541</v>
      </c>
      <c r="J217" s="62" t="s">
        <v>542</v>
      </c>
      <c r="K217" s="62"/>
    </row>
    <row r="218" spans="1:11" ht="20.25" customHeight="1">
      <c r="A218" s="61">
        <v>208</v>
      </c>
      <c r="B218" s="61">
        <v>2</v>
      </c>
      <c r="C218" s="61" t="s">
        <v>514</v>
      </c>
      <c r="D218" s="64" t="s">
        <v>700</v>
      </c>
      <c r="E218" s="66" t="s">
        <v>313</v>
      </c>
      <c r="F218" s="61">
        <v>10</v>
      </c>
      <c r="G218" s="62" t="s">
        <v>698</v>
      </c>
      <c r="H218" s="62" t="s">
        <v>525</v>
      </c>
      <c r="I218" s="61" t="s">
        <v>541</v>
      </c>
      <c r="J218" s="62" t="s">
        <v>542</v>
      </c>
      <c r="K218" s="62"/>
    </row>
    <row r="219" spans="1:11" ht="20.25" customHeight="1">
      <c r="A219" s="61">
        <v>209</v>
      </c>
      <c r="B219" s="61">
        <v>2</v>
      </c>
      <c r="C219" s="61" t="s">
        <v>520</v>
      </c>
      <c r="D219" s="64" t="s">
        <v>694</v>
      </c>
      <c r="E219" s="66" t="s">
        <v>200</v>
      </c>
      <c r="F219" s="61">
        <v>10</v>
      </c>
      <c r="G219" s="62" t="s">
        <v>698</v>
      </c>
      <c r="H219" s="62" t="s">
        <v>525</v>
      </c>
      <c r="I219" s="61" t="s">
        <v>541</v>
      </c>
      <c r="J219" s="62" t="s">
        <v>542</v>
      </c>
      <c r="K219" s="62"/>
    </row>
    <row r="220" spans="1:11" ht="20.25" customHeight="1">
      <c r="A220" s="61">
        <v>210</v>
      </c>
      <c r="B220" s="61">
        <v>2</v>
      </c>
      <c r="C220" s="61" t="s">
        <v>521</v>
      </c>
      <c r="D220" s="64" t="s">
        <v>91</v>
      </c>
      <c r="E220" s="66" t="s">
        <v>201</v>
      </c>
      <c r="F220" s="61">
        <v>10</v>
      </c>
      <c r="G220" s="62" t="s">
        <v>698</v>
      </c>
      <c r="H220" s="62" t="s">
        <v>525</v>
      </c>
      <c r="I220" s="61" t="s">
        <v>541</v>
      </c>
      <c r="J220" s="62" t="s">
        <v>542</v>
      </c>
      <c r="K220" s="62"/>
    </row>
    <row r="221" spans="1:11" ht="20.25" customHeight="1">
      <c r="A221" s="61">
        <v>211</v>
      </c>
      <c r="B221" s="61">
        <v>2</v>
      </c>
      <c r="C221" s="61" t="s">
        <v>516</v>
      </c>
      <c r="D221" s="64" t="s">
        <v>701</v>
      </c>
      <c r="E221" s="66" t="s">
        <v>200</v>
      </c>
      <c r="F221" s="61">
        <v>10</v>
      </c>
      <c r="G221" s="62" t="s">
        <v>698</v>
      </c>
      <c r="H221" s="62" t="s">
        <v>525</v>
      </c>
      <c r="I221" s="61" t="s">
        <v>541</v>
      </c>
      <c r="J221" s="62" t="s">
        <v>542</v>
      </c>
      <c r="K221" s="62"/>
    </row>
    <row r="222" spans="1:11" ht="20.25" customHeight="1">
      <c r="A222" s="61">
        <v>212</v>
      </c>
      <c r="B222" s="61">
        <v>2</v>
      </c>
      <c r="C222" s="61" t="s">
        <v>512</v>
      </c>
      <c r="D222" s="64" t="s">
        <v>697</v>
      </c>
      <c r="E222" s="66" t="s">
        <v>199</v>
      </c>
      <c r="F222" s="61">
        <v>10</v>
      </c>
      <c r="G222" s="62" t="s">
        <v>698</v>
      </c>
      <c r="H222" s="62" t="s">
        <v>523</v>
      </c>
      <c r="I222" s="61" t="s">
        <v>543</v>
      </c>
      <c r="J222" s="62" t="s">
        <v>544</v>
      </c>
      <c r="K222" s="62"/>
    </row>
    <row r="223" spans="1:11" ht="20.25" customHeight="1">
      <c r="A223" s="61">
        <v>213</v>
      </c>
      <c r="B223" s="61">
        <v>2</v>
      </c>
      <c r="C223" s="61" t="s">
        <v>517</v>
      </c>
      <c r="D223" s="64" t="s">
        <v>296</v>
      </c>
      <c r="E223" s="66" t="s">
        <v>248</v>
      </c>
      <c r="F223" s="61">
        <v>10</v>
      </c>
      <c r="G223" s="62" t="s">
        <v>698</v>
      </c>
      <c r="H223" s="62" t="s">
        <v>523</v>
      </c>
      <c r="I223" s="61" t="s">
        <v>543</v>
      </c>
      <c r="J223" s="62" t="s">
        <v>544</v>
      </c>
      <c r="K223" s="78"/>
    </row>
    <row r="224" spans="1:11" ht="20.25" customHeight="1">
      <c r="A224" s="61">
        <v>214</v>
      </c>
      <c r="B224" s="61">
        <v>2</v>
      </c>
      <c r="C224" s="61" t="s">
        <v>516</v>
      </c>
      <c r="D224" s="64" t="s">
        <v>701</v>
      </c>
      <c r="E224" s="66" t="s">
        <v>200</v>
      </c>
      <c r="F224" s="61">
        <v>10</v>
      </c>
      <c r="G224" s="62" t="s">
        <v>698</v>
      </c>
      <c r="H224" s="62" t="s">
        <v>523</v>
      </c>
      <c r="I224" s="61" t="s">
        <v>543</v>
      </c>
      <c r="J224" s="62" t="s">
        <v>544</v>
      </c>
      <c r="K224" s="78"/>
    </row>
    <row r="225" spans="1:11" ht="20.25" customHeight="1">
      <c r="A225" s="61">
        <v>215</v>
      </c>
      <c r="B225" s="61">
        <v>2</v>
      </c>
      <c r="C225" s="61" t="s">
        <v>520</v>
      </c>
      <c r="D225" s="64" t="s">
        <v>694</v>
      </c>
      <c r="E225" s="66" t="s">
        <v>200</v>
      </c>
      <c r="F225" s="61">
        <v>10</v>
      </c>
      <c r="G225" s="62" t="s">
        <v>698</v>
      </c>
      <c r="H225" s="62" t="s">
        <v>523</v>
      </c>
      <c r="I225" s="61" t="s">
        <v>543</v>
      </c>
      <c r="J225" s="62" t="s">
        <v>544</v>
      </c>
      <c r="K225" s="78"/>
    </row>
    <row r="226" spans="1:11" ht="20.25" customHeight="1">
      <c r="A226" s="61">
        <v>216</v>
      </c>
      <c r="B226" s="61">
        <v>2</v>
      </c>
      <c r="C226" s="61" t="s">
        <v>521</v>
      </c>
      <c r="D226" s="64" t="s">
        <v>91</v>
      </c>
      <c r="E226" s="66" t="s">
        <v>201</v>
      </c>
      <c r="F226" s="61">
        <v>10</v>
      </c>
      <c r="G226" s="62" t="s">
        <v>698</v>
      </c>
      <c r="H226" s="62" t="s">
        <v>523</v>
      </c>
      <c r="I226" s="61" t="s">
        <v>543</v>
      </c>
      <c r="J226" s="62" t="s">
        <v>544</v>
      </c>
      <c r="K226" s="78"/>
    </row>
    <row r="227" spans="1:11" ht="20.25" customHeight="1">
      <c r="A227" s="61">
        <v>217</v>
      </c>
      <c r="B227" s="61">
        <v>2</v>
      </c>
      <c r="C227" s="61" t="s">
        <v>526</v>
      </c>
      <c r="D227" s="64" t="s">
        <v>705</v>
      </c>
      <c r="E227" s="66" t="s">
        <v>205</v>
      </c>
      <c r="F227" s="61">
        <v>10</v>
      </c>
      <c r="G227" s="62" t="s">
        <v>698</v>
      </c>
      <c r="H227" s="62" t="s">
        <v>523</v>
      </c>
      <c r="I227" s="61" t="s">
        <v>543</v>
      </c>
      <c r="J227" s="62" t="s">
        <v>544</v>
      </c>
      <c r="K227" s="78"/>
    </row>
    <row r="228" spans="1:11" ht="20.25" customHeight="1">
      <c r="A228" s="61">
        <v>218</v>
      </c>
      <c r="B228" s="61">
        <v>2</v>
      </c>
      <c r="C228" s="61" t="s">
        <v>528</v>
      </c>
      <c r="D228" s="64" t="s">
        <v>218</v>
      </c>
      <c r="E228" s="66" t="s">
        <v>706</v>
      </c>
      <c r="F228" s="61">
        <v>10</v>
      </c>
      <c r="G228" s="62" t="s">
        <v>698</v>
      </c>
      <c r="H228" s="62" t="s">
        <v>523</v>
      </c>
      <c r="I228" s="61" t="s">
        <v>543</v>
      </c>
      <c r="J228" s="62" t="s">
        <v>544</v>
      </c>
      <c r="K228" s="78"/>
    </row>
    <row r="229" spans="1:11" ht="20.25" customHeight="1">
      <c r="A229" s="61">
        <v>219</v>
      </c>
      <c r="B229" s="61">
        <v>2</v>
      </c>
      <c r="C229" s="61" t="s">
        <v>530</v>
      </c>
      <c r="D229" s="64" t="s">
        <v>707</v>
      </c>
      <c r="E229" s="66" t="s">
        <v>305</v>
      </c>
      <c r="F229" s="61">
        <v>10</v>
      </c>
      <c r="G229" s="62" t="s">
        <v>708</v>
      </c>
      <c r="H229" s="62" t="s">
        <v>242</v>
      </c>
      <c r="I229" s="61" t="s">
        <v>545</v>
      </c>
      <c r="J229" s="62" t="s">
        <v>546</v>
      </c>
      <c r="K229" s="78"/>
    </row>
    <row r="230" spans="1:11" ht="20.25" customHeight="1">
      <c r="A230" s="61">
        <v>220</v>
      </c>
      <c r="B230" s="61">
        <v>2</v>
      </c>
      <c r="C230" s="61" t="s">
        <v>531</v>
      </c>
      <c r="D230" s="64" t="s">
        <v>91</v>
      </c>
      <c r="E230" s="66" t="s">
        <v>7</v>
      </c>
      <c r="F230" s="61">
        <v>10</v>
      </c>
      <c r="G230" s="62" t="s">
        <v>708</v>
      </c>
      <c r="H230" s="62" t="s">
        <v>242</v>
      </c>
      <c r="I230" s="61" t="s">
        <v>545</v>
      </c>
      <c r="J230" s="62" t="s">
        <v>546</v>
      </c>
      <c r="K230" s="62"/>
    </row>
    <row r="231" spans="1:11" ht="20.25" customHeight="1">
      <c r="A231" s="61">
        <v>221</v>
      </c>
      <c r="B231" s="61">
        <v>2</v>
      </c>
      <c r="C231" s="61" t="s">
        <v>532</v>
      </c>
      <c r="D231" s="64" t="s">
        <v>709</v>
      </c>
      <c r="E231" s="66" t="s">
        <v>263</v>
      </c>
      <c r="F231" s="61">
        <v>10</v>
      </c>
      <c r="G231" s="62" t="s">
        <v>708</v>
      </c>
      <c r="H231" s="62" t="s">
        <v>242</v>
      </c>
      <c r="I231" s="61" t="s">
        <v>545</v>
      </c>
      <c r="J231" s="62" t="s">
        <v>546</v>
      </c>
      <c r="K231" s="62"/>
    </row>
    <row r="232" spans="1:11" ht="20.25" customHeight="1">
      <c r="A232" s="61">
        <v>222</v>
      </c>
      <c r="B232" s="61">
        <v>2</v>
      </c>
      <c r="C232" s="61" t="s">
        <v>533</v>
      </c>
      <c r="D232" s="64" t="s">
        <v>244</v>
      </c>
      <c r="E232" s="66" t="s">
        <v>651</v>
      </c>
      <c r="F232" s="61">
        <v>10</v>
      </c>
      <c r="G232" s="62" t="s">
        <v>708</v>
      </c>
      <c r="H232" s="62" t="s">
        <v>242</v>
      </c>
      <c r="I232" s="61" t="s">
        <v>545</v>
      </c>
      <c r="J232" s="62" t="s">
        <v>546</v>
      </c>
      <c r="K232" s="62"/>
    </row>
    <row r="233" spans="1:11" ht="20.25" customHeight="1">
      <c r="A233" s="61">
        <v>223</v>
      </c>
      <c r="B233" s="61">
        <v>2</v>
      </c>
      <c r="C233" s="61" t="s">
        <v>530</v>
      </c>
      <c r="D233" s="64" t="s">
        <v>707</v>
      </c>
      <c r="E233" s="66" t="s">
        <v>305</v>
      </c>
      <c r="F233" s="61">
        <v>10</v>
      </c>
      <c r="G233" s="62" t="s">
        <v>708</v>
      </c>
      <c r="H233" s="62" t="s">
        <v>547</v>
      </c>
      <c r="I233" s="61" t="s">
        <v>548</v>
      </c>
      <c r="J233" s="62" t="s">
        <v>549</v>
      </c>
      <c r="K233" s="62"/>
    </row>
    <row r="234" spans="1:11" ht="20.25" customHeight="1">
      <c r="A234" s="61">
        <v>224</v>
      </c>
      <c r="B234" s="61">
        <v>2</v>
      </c>
      <c r="C234" s="61" t="s">
        <v>531</v>
      </c>
      <c r="D234" s="64" t="s">
        <v>91</v>
      </c>
      <c r="E234" s="66" t="s">
        <v>7</v>
      </c>
      <c r="F234" s="61">
        <v>10</v>
      </c>
      <c r="G234" s="62" t="s">
        <v>708</v>
      </c>
      <c r="H234" s="62" t="s">
        <v>547</v>
      </c>
      <c r="I234" s="61" t="s">
        <v>548</v>
      </c>
      <c r="J234" s="62" t="s">
        <v>549</v>
      </c>
      <c r="K234" s="62"/>
    </row>
    <row r="235" spans="1:11" ht="20.25" customHeight="1">
      <c r="A235" s="61">
        <v>225</v>
      </c>
      <c r="B235" s="61">
        <v>2</v>
      </c>
      <c r="C235" s="61" t="s">
        <v>533</v>
      </c>
      <c r="D235" s="64" t="s">
        <v>244</v>
      </c>
      <c r="E235" s="66" t="s">
        <v>651</v>
      </c>
      <c r="F235" s="61">
        <v>10</v>
      </c>
      <c r="G235" s="62" t="s">
        <v>708</v>
      </c>
      <c r="H235" s="62" t="s">
        <v>547</v>
      </c>
      <c r="I235" s="61" t="s">
        <v>548</v>
      </c>
      <c r="J235" s="62" t="s">
        <v>549</v>
      </c>
      <c r="K235" s="62"/>
    </row>
    <row r="236" spans="1:11" ht="20.25" customHeight="1">
      <c r="A236" s="61">
        <v>226</v>
      </c>
      <c r="B236" s="61">
        <v>2</v>
      </c>
      <c r="C236" s="61" t="s">
        <v>534</v>
      </c>
      <c r="D236" s="64" t="s">
        <v>710</v>
      </c>
      <c r="E236" s="66" t="s">
        <v>281</v>
      </c>
      <c r="F236" s="61">
        <v>10</v>
      </c>
      <c r="G236" s="62" t="s">
        <v>708</v>
      </c>
      <c r="H236" s="62" t="s">
        <v>547</v>
      </c>
      <c r="I236" s="61" t="s">
        <v>548</v>
      </c>
      <c r="J236" s="62" t="s">
        <v>549</v>
      </c>
      <c r="K236" s="62"/>
    </row>
    <row r="237" spans="1:11" ht="20.25" customHeight="1">
      <c r="A237" s="61">
        <v>227</v>
      </c>
      <c r="B237" s="61">
        <v>2</v>
      </c>
      <c r="C237" s="61" t="s">
        <v>535</v>
      </c>
      <c r="D237" s="64" t="s">
        <v>691</v>
      </c>
      <c r="E237" s="66" t="s">
        <v>224</v>
      </c>
      <c r="F237" s="61">
        <v>10</v>
      </c>
      <c r="G237" s="62" t="s">
        <v>708</v>
      </c>
      <c r="H237" s="62" t="s">
        <v>547</v>
      </c>
      <c r="I237" s="61" t="s">
        <v>548</v>
      </c>
      <c r="J237" s="62" t="s">
        <v>549</v>
      </c>
      <c r="K237" s="62"/>
    </row>
    <row r="238" spans="1:11" ht="20.25" customHeight="1">
      <c r="A238" s="61">
        <v>228</v>
      </c>
      <c r="B238" s="61">
        <v>2</v>
      </c>
      <c r="C238" s="61" t="s">
        <v>536</v>
      </c>
      <c r="D238" s="64" t="s">
        <v>91</v>
      </c>
      <c r="E238" s="66" t="s">
        <v>205</v>
      </c>
      <c r="F238" s="61">
        <v>10</v>
      </c>
      <c r="G238" s="62" t="s">
        <v>708</v>
      </c>
      <c r="H238" s="62" t="s">
        <v>547</v>
      </c>
      <c r="I238" s="61" t="s">
        <v>548</v>
      </c>
      <c r="J238" s="62" t="s">
        <v>549</v>
      </c>
      <c r="K238" s="62"/>
    </row>
    <row r="239" spans="1:11" ht="20.25" customHeight="1">
      <c r="A239" s="61">
        <v>229</v>
      </c>
      <c r="B239" s="61">
        <v>2</v>
      </c>
      <c r="C239" s="61" t="s">
        <v>532</v>
      </c>
      <c r="D239" s="64" t="s">
        <v>709</v>
      </c>
      <c r="E239" s="66" t="s">
        <v>263</v>
      </c>
      <c r="F239" s="61">
        <v>10</v>
      </c>
      <c r="G239" s="62" t="s">
        <v>708</v>
      </c>
      <c r="H239" s="62" t="s">
        <v>547</v>
      </c>
      <c r="I239" s="61" t="s">
        <v>548</v>
      </c>
      <c r="J239" s="62" t="s">
        <v>549</v>
      </c>
      <c r="K239" s="62"/>
    </row>
    <row r="240" spans="1:11" ht="20.25" customHeight="1">
      <c r="A240" s="61">
        <v>230</v>
      </c>
      <c r="B240" s="61">
        <v>2</v>
      </c>
      <c r="C240" s="61" t="s">
        <v>124</v>
      </c>
      <c r="D240" s="64" t="s">
        <v>250</v>
      </c>
      <c r="E240" s="66" t="s">
        <v>216</v>
      </c>
      <c r="F240" s="61">
        <v>10</v>
      </c>
      <c r="G240" s="62" t="s">
        <v>251</v>
      </c>
      <c r="H240" s="62" t="s">
        <v>550</v>
      </c>
      <c r="I240" s="61" t="s">
        <v>551</v>
      </c>
      <c r="J240" s="62" t="s">
        <v>552</v>
      </c>
      <c r="K240" s="62"/>
    </row>
    <row r="241" spans="1:11" ht="20.25" customHeight="1">
      <c r="A241" s="61">
        <v>231</v>
      </c>
      <c r="B241" s="61">
        <v>2</v>
      </c>
      <c r="C241" s="61" t="s">
        <v>537</v>
      </c>
      <c r="D241" s="64" t="s">
        <v>711</v>
      </c>
      <c r="E241" s="66" t="s">
        <v>712</v>
      </c>
      <c r="F241" s="61">
        <v>10</v>
      </c>
      <c r="G241" s="62" t="s">
        <v>251</v>
      </c>
      <c r="H241" s="62" t="s">
        <v>550</v>
      </c>
      <c r="I241" s="61" t="s">
        <v>551</v>
      </c>
      <c r="J241" s="62" t="s">
        <v>552</v>
      </c>
      <c r="K241" s="62"/>
    </row>
    <row r="242" spans="1:11" ht="20.25" customHeight="1">
      <c r="A242" s="61">
        <v>232</v>
      </c>
      <c r="B242" s="61">
        <v>2</v>
      </c>
      <c r="C242" s="61" t="s">
        <v>125</v>
      </c>
      <c r="D242" s="64" t="s">
        <v>253</v>
      </c>
      <c r="E242" s="66" t="s">
        <v>9</v>
      </c>
      <c r="F242" s="61">
        <v>10</v>
      </c>
      <c r="G242" s="62" t="s">
        <v>251</v>
      </c>
      <c r="H242" s="62" t="s">
        <v>550</v>
      </c>
      <c r="I242" s="61" t="s">
        <v>551</v>
      </c>
      <c r="J242" s="62" t="s">
        <v>552</v>
      </c>
      <c r="K242" s="62"/>
    </row>
    <row r="243" spans="1:11" ht="20.25" customHeight="1">
      <c r="A243" s="61">
        <v>233</v>
      </c>
      <c r="B243" s="61">
        <v>2</v>
      </c>
      <c r="C243" s="61" t="s">
        <v>538</v>
      </c>
      <c r="D243" s="64" t="s">
        <v>256</v>
      </c>
      <c r="E243" s="66" t="s">
        <v>297</v>
      </c>
      <c r="F243" s="61">
        <v>10</v>
      </c>
      <c r="G243" s="62" t="s">
        <v>251</v>
      </c>
      <c r="H243" s="62" t="s">
        <v>550</v>
      </c>
      <c r="I243" s="61" t="s">
        <v>551</v>
      </c>
      <c r="J243" s="62" t="s">
        <v>552</v>
      </c>
      <c r="K243" s="62"/>
    </row>
    <row r="244" spans="1:11" ht="20.25" customHeight="1">
      <c r="A244" s="61">
        <v>234</v>
      </c>
      <c r="B244" s="61">
        <v>2</v>
      </c>
      <c r="C244" s="61" t="s">
        <v>126</v>
      </c>
      <c r="D244" s="64" t="s">
        <v>256</v>
      </c>
      <c r="E244" s="66" t="s">
        <v>257</v>
      </c>
      <c r="F244" s="61">
        <v>11</v>
      </c>
      <c r="G244" s="62" t="s">
        <v>258</v>
      </c>
      <c r="H244" s="62" t="s">
        <v>566</v>
      </c>
      <c r="I244" s="61"/>
      <c r="J244" s="62" t="s">
        <v>579</v>
      </c>
      <c r="K244" s="62"/>
    </row>
    <row r="245" spans="1:11" ht="20.25" customHeight="1">
      <c r="A245" s="61">
        <v>235</v>
      </c>
      <c r="B245" s="61">
        <v>2</v>
      </c>
      <c r="C245" s="61" t="s">
        <v>564</v>
      </c>
      <c r="D245" s="64" t="s">
        <v>722</v>
      </c>
      <c r="E245" s="66" t="s">
        <v>723</v>
      </c>
      <c r="F245" s="61">
        <v>11</v>
      </c>
      <c r="G245" s="62" t="s">
        <v>258</v>
      </c>
      <c r="H245" s="62" t="s">
        <v>566</v>
      </c>
      <c r="I245" s="61"/>
      <c r="J245" s="62" t="s">
        <v>579</v>
      </c>
      <c r="K245" s="62"/>
    </row>
    <row r="246" spans="1:11" ht="20.25" customHeight="1">
      <c r="A246" s="61">
        <v>236</v>
      </c>
      <c r="B246" s="61">
        <v>2</v>
      </c>
      <c r="C246" s="61" t="s">
        <v>128</v>
      </c>
      <c r="D246" s="64" t="s">
        <v>228</v>
      </c>
      <c r="E246" s="66" t="s">
        <v>261</v>
      </c>
      <c r="F246" s="61">
        <v>11</v>
      </c>
      <c r="G246" s="62" t="s">
        <v>258</v>
      </c>
      <c r="H246" s="62" t="s">
        <v>566</v>
      </c>
      <c r="I246" s="61"/>
      <c r="J246" s="62" t="s">
        <v>579</v>
      </c>
      <c r="K246" s="62"/>
    </row>
    <row r="247" spans="1:11" ht="20.25" customHeight="1">
      <c r="A247" s="61">
        <v>237</v>
      </c>
      <c r="B247" s="61">
        <v>2</v>
      </c>
      <c r="C247" s="61" t="s">
        <v>129</v>
      </c>
      <c r="D247" s="64" t="s">
        <v>262</v>
      </c>
      <c r="E247" s="66" t="s">
        <v>263</v>
      </c>
      <c r="F247" s="61">
        <v>11</v>
      </c>
      <c r="G247" s="62" t="s">
        <v>258</v>
      </c>
      <c r="H247" s="62" t="s">
        <v>566</v>
      </c>
      <c r="I247" s="61"/>
      <c r="J247" s="62" t="s">
        <v>579</v>
      </c>
      <c r="K247" s="62"/>
    </row>
    <row r="248" spans="1:11" ht="20.25" customHeight="1">
      <c r="A248" s="61">
        <v>238</v>
      </c>
      <c r="B248" s="61">
        <v>2</v>
      </c>
      <c r="C248" s="61" t="s">
        <v>130</v>
      </c>
      <c r="D248" s="64" t="s">
        <v>264</v>
      </c>
      <c r="E248" s="66" t="s">
        <v>255</v>
      </c>
      <c r="F248" s="61">
        <v>11</v>
      </c>
      <c r="G248" s="62" t="s">
        <v>258</v>
      </c>
      <c r="H248" s="62" t="s">
        <v>565</v>
      </c>
      <c r="I248" s="61"/>
      <c r="J248" s="62" t="s">
        <v>580</v>
      </c>
      <c r="K248" s="62"/>
    </row>
    <row r="249" spans="1:11" ht="20.25" customHeight="1">
      <c r="A249" s="61">
        <v>239</v>
      </c>
      <c r="B249" s="61">
        <v>2</v>
      </c>
      <c r="C249" s="61" t="s">
        <v>127</v>
      </c>
      <c r="D249" s="64" t="s">
        <v>259</v>
      </c>
      <c r="E249" s="66" t="s">
        <v>260</v>
      </c>
      <c r="F249" s="61">
        <v>11</v>
      </c>
      <c r="G249" s="62" t="s">
        <v>258</v>
      </c>
      <c r="H249" s="62" t="s">
        <v>565</v>
      </c>
      <c r="I249" s="61"/>
      <c r="J249" s="62" t="s">
        <v>580</v>
      </c>
      <c r="K249" s="62"/>
    </row>
    <row r="250" spans="1:11" ht="20.25" customHeight="1">
      <c r="A250" s="61">
        <v>240</v>
      </c>
      <c r="B250" s="61">
        <v>2</v>
      </c>
      <c r="C250" s="61" t="s">
        <v>131</v>
      </c>
      <c r="D250" s="64" t="s">
        <v>265</v>
      </c>
      <c r="E250" s="66" t="s">
        <v>90</v>
      </c>
      <c r="F250" s="61">
        <v>11</v>
      </c>
      <c r="G250" s="62" t="s">
        <v>258</v>
      </c>
      <c r="H250" s="62" t="s">
        <v>565</v>
      </c>
      <c r="I250" s="61"/>
      <c r="J250" s="62" t="s">
        <v>580</v>
      </c>
      <c r="K250" s="62"/>
    </row>
    <row r="251" spans="1:11" ht="20.25" customHeight="1">
      <c r="A251" s="61">
        <v>241</v>
      </c>
      <c r="B251" s="61">
        <v>2</v>
      </c>
      <c r="C251" s="61" t="s">
        <v>132</v>
      </c>
      <c r="D251" s="64" t="s">
        <v>247</v>
      </c>
      <c r="E251" s="66" t="s">
        <v>227</v>
      </c>
      <c r="F251" s="61">
        <v>11</v>
      </c>
      <c r="G251" s="62" t="s">
        <v>258</v>
      </c>
      <c r="H251" s="62" t="s">
        <v>565</v>
      </c>
      <c r="I251" s="61"/>
      <c r="J251" s="62" t="s">
        <v>580</v>
      </c>
      <c r="K251" s="62"/>
    </row>
    <row r="252" spans="1:11" ht="20.25" customHeight="1">
      <c r="A252" s="61">
        <v>242</v>
      </c>
      <c r="B252" s="61">
        <v>2</v>
      </c>
      <c r="C252" s="61" t="s">
        <v>133</v>
      </c>
      <c r="D252" s="64" t="s">
        <v>240</v>
      </c>
      <c r="E252" s="66" t="s">
        <v>266</v>
      </c>
      <c r="F252" s="61">
        <v>11</v>
      </c>
      <c r="G252" s="62" t="s">
        <v>267</v>
      </c>
      <c r="H252" s="62" t="s">
        <v>346</v>
      </c>
      <c r="I252" s="61"/>
      <c r="J252" s="62" t="s">
        <v>581</v>
      </c>
      <c r="K252" s="62"/>
    </row>
    <row r="253" spans="1:11" ht="20.25" customHeight="1">
      <c r="A253" s="61">
        <v>243</v>
      </c>
      <c r="B253" s="61">
        <v>2</v>
      </c>
      <c r="C253" s="61" t="s">
        <v>134</v>
      </c>
      <c r="D253" s="64" t="s">
        <v>91</v>
      </c>
      <c r="E253" s="66" t="s">
        <v>189</v>
      </c>
      <c r="F253" s="61">
        <v>11</v>
      </c>
      <c r="G253" s="62" t="s">
        <v>267</v>
      </c>
      <c r="H253" s="62" t="s">
        <v>346</v>
      </c>
      <c r="I253" s="61"/>
      <c r="J253" s="62" t="s">
        <v>581</v>
      </c>
      <c r="K253" s="62"/>
    </row>
    <row r="254" spans="1:11" ht="20.25" customHeight="1">
      <c r="A254" s="61">
        <v>244</v>
      </c>
      <c r="B254" s="61">
        <v>2</v>
      </c>
      <c r="C254" s="61" t="s">
        <v>135</v>
      </c>
      <c r="D254" s="64" t="s">
        <v>268</v>
      </c>
      <c r="E254" s="66" t="s">
        <v>263</v>
      </c>
      <c r="F254" s="61">
        <v>11</v>
      </c>
      <c r="G254" s="62" t="s">
        <v>267</v>
      </c>
      <c r="H254" s="62" t="s">
        <v>346</v>
      </c>
      <c r="I254" s="61"/>
      <c r="J254" s="62" t="s">
        <v>581</v>
      </c>
      <c r="K254" s="62"/>
    </row>
    <row r="255" spans="1:11" ht="20.25" customHeight="1">
      <c r="A255" s="61">
        <v>245</v>
      </c>
      <c r="B255" s="61">
        <v>2</v>
      </c>
      <c r="C255" s="61" t="s">
        <v>136</v>
      </c>
      <c r="D255" s="64" t="s">
        <v>93</v>
      </c>
      <c r="E255" s="66" t="s">
        <v>7</v>
      </c>
      <c r="F255" s="61">
        <v>11</v>
      </c>
      <c r="G255" s="62" t="s">
        <v>269</v>
      </c>
      <c r="H255" s="62" t="s">
        <v>571</v>
      </c>
      <c r="I255" s="61"/>
      <c r="J255" s="62" t="s">
        <v>576</v>
      </c>
      <c r="K255" s="62"/>
    </row>
    <row r="256" spans="1:11" ht="20.25" customHeight="1">
      <c r="A256" s="61">
        <v>246</v>
      </c>
      <c r="B256" s="61">
        <v>2</v>
      </c>
      <c r="C256" s="61" t="s">
        <v>557</v>
      </c>
      <c r="D256" s="64" t="s">
        <v>661</v>
      </c>
      <c r="E256" s="66" t="s">
        <v>716</v>
      </c>
      <c r="F256" s="61">
        <v>11</v>
      </c>
      <c r="G256" s="62" t="s">
        <v>269</v>
      </c>
      <c r="H256" s="62" t="s">
        <v>571</v>
      </c>
      <c r="I256" s="61"/>
      <c r="J256" s="62" t="s">
        <v>576</v>
      </c>
      <c r="K256" s="62"/>
    </row>
    <row r="257" spans="1:11" ht="20.25" customHeight="1">
      <c r="A257" s="61">
        <v>247</v>
      </c>
      <c r="B257" s="61">
        <v>2</v>
      </c>
      <c r="C257" s="61" t="s">
        <v>559</v>
      </c>
      <c r="D257" s="64" t="s">
        <v>3</v>
      </c>
      <c r="E257" s="66" t="s">
        <v>189</v>
      </c>
      <c r="F257" s="61">
        <v>11</v>
      </c>
      <c r="G257" s="62" t="s">
        <v>269</v>
      </c>
      <c r="H257" s="62" t="s">
        <v>571</v>
      </c>
      <c r="I257" s="61"/>
      <c r="J257" s="62" t="s">
        <v>576</v>
      </c>
      <c r="K257" s="62"/>
    </row>
    <row r="258" spans="1:11" ht="20.25" customHeight="1">
      <c r="A258" s="61">
        <v>248</v>
      </c>
      <c r="B258" s="61">
        <v>2</v>
      </c>
      <c r="C258" s="61" t="s">
        <v>560</v>
      </c>
      <c r="D258" s="64" t="s">
        <v>717</v>
      </c>
      <c r="E258" s="66" t="s">
        <v>275</v>
      </c>
      <c r="F258" s="61">
        <v>11</v>
      </c>
      <c r="G258" s="62" t="s">
        <v>269</v>
      </c>
      <c r="H258" s="62" t="s">
        <v>571</v>
      </c>
      <c r="I258" s="61"/>
      <c r="J258" s="62" t="s">
        <v>576</v>
      </c>
      <c r="K258" s="62"/>
    </row>
    <row r="259" spans="1:11" ht="20.25" customHeight="1">
      <c r="A259" s="61">
        <v>249</v>
      </c>
      <c r="B259" s="61">
        <v>2</v>
      </c>
      <c r="C259" s="61" t="s">
        <v>136</v>
      </c>
      <c r="D259" s="64" t="s">
        <v>93</v>
      </c>
      <c r="E259" s="66" t="s">
        <v>7</v>
      </c>
      <c r="F259" s="61">
        <v>11</v>
      </c>
      <c r="G259" s="62" t="s">
        <v>269</v>
      </c>
      <c r="H259" s="62" t="s">
        <v>572</v>
      </c>
      <c r="I259" s="61"/>
      <c r="J259" s="62" t="s">
        <v>577</v>
      </c>
      <c r="K259" s="78"/>
    </row>
    <row r="260" spans="1:11" ht="20.25" customHeight="1">
      <c r="A260" s="61">
        <v>250</v>
      </c>
      <c r="B260" s="61">
        <v>2</v>
      </c>
      <c r="C260" s="61" t="s">
        <v>557</v>
      </c>
      <c r="D260" s="64" t="s">
        <v>661</v>
      </c>
      <c r="E260" s="66" t="s">
        <v>716</v>
      </c>
      <c r="F260" s="61">
        <v>11</v>
      </c>
      <c r="G260" s="62" t="s">
        <v>269</v>
      </c>
      <c r="H260" s="62" t="s">
        <v>572</v>
      </c>
      <c r="I260" s="61"/>
      <c r="J260" s="62" t="s">
        <v>577</v>
      </c>
      <c r="K260" s="78"/>
    </row>
    <row r="261" spans="1:11" ht="20.25" customHeight="1">
      <c r="A261" s="61">
        <v>251</v>
      </c>
      <c r="B261" s="61">
        <v>2</v>
      </c>
      <c r="C261" s="61" t="s">
        <v>560</v>
      </c>
      <c r="D261" s="64" t="s">
        <v>717</v>
      </c>
      <c r="E261" s="66" t="s">
        <v>275</v>
      </c>
      <c r="F261" s="61">
        <v>11</v>
      </c>
      <c r="G261" s="62" t="s">
        <v>269</v>
      </c>
      <c r="H261" s="62" t="s">
        <v>572</v>
      </c>
      <c r="I261" s="61"/>
      <c r="J261" s="62" t="s">
        <v>577</v>
      </c>
      <c r="K261" s="78"/>
    </row>
    <row r="262" spans="1:11" ht="20.25" customHeight="1">
      <c r="A262" s="61">
        <v>252</v>
      </c>
      <c r="B262" s="61">
        <v>2</v>
      </c>
      <c r="C262" s="61" t="s">
        <v>561</v>
      </c>
      <c r="D262" s="64" t="s">
        <v>718</v>
      </c>
      <c r="E262" s="66" t="s">
        <v>331</v>
      </c>
      <c r="F262" s="61">
        <v>11</v>
      </c>
      <c r="G262" s="62" t="s">
        <v>269</v>
      </c>
      <c r="H262" s="62" t="s">
        <v>558</v>
      </c>
      <c r="I262" s="61"/>
      <c r="J262" s="62" t="s">
        <v>578</v>
      </c>
      <c r="K262" s="78"/>
    </row>
    <row r="263" spans="1:11" ht="20.25" customHeight="1">
      <c r="A263" s="61">
        <v>253</v>
      </c>
      <c r="B263" s="61">
        <v>2</v>
      </c>
      <c r="C263" s="61" t="s">
        <v>137</v>
      </c>
      <c r="D263" s="64" t="s">
        <v>270</v>
      </c>
      <c r="E263" s="66" t="s">
        <v>271</v>
      </c>
      <c r="F263" s="61">
        <v>11</v>
      </c>
      <c r="G263" s="62" t="s">
        <v>269</v>
      </c>
      <c r="H263" s="62" t="s">
        <v>558</v>
      </c>
      <c r="I263" s="61"/>
      <c r="J263" s="62" t="s">
        <v>578</v>
      </c>
      <c r="K263" s="78"/>
    </row>
    <row r="264" spans="1:11" ht="20.25" customHeight="1">
      <c r="A264" s="61">
        <v>254</v>
      </c>
      <c r="B264" s="61">
        <v>2</v>
      </c>
      <c r="C264" s="61" t="s">
        <v>562</v>
      </c>
      <c r="D264" s="64" t="s">
        <v>204</v>
      </c>
      <c r="E264" s="66" t="s">
        <v>719</v>
      </c>
      <c r="F264" s="61">
        <v>11</v>
      </c>
      <c r="G264" s="62" t="s">
        <v>269</v>
      </c>
      <c r="H264" s="62" t="s">
        <v>558</v>
      </c>
      <c r="I264" s="61"/>
      <c r="J264" s="62" t="s">
        <v>578</v>
      </c>
      <c r="K264" s="78"/>
    </row>
    <row r="265" spans="1:11" ht="20.25" customHeight="1">
      <c r="A265" s="61">
        <v>255</v>
      </c>
      <c r="B265" s="61">
        <v>2</v>
      </c>
      <c r="C265" s="61" t="s">
        <v>563</v>
      </c>
      <c r="D265" s="64" t="s">
        <v>720</v>
      </c>
      <c r="E265" s="66" t="s">
        <v>721</v>
      </c>
      <c r="F265" s="61">
        <v>11</v>
      </c>
      <c r="G265" s="62" t="s">
        <v>269</v>
      </c>
      <c r="H265" s="62" t="s">
        <v>558</v>
      </c>
      <c r="I265" s="61"/>
      <c r="J265" s="62" t="s">
        <v>578</v>
      </c>
      <c r="K265" s="78"/>
    </row>
    <row r="266" spans="1:11" ht="20.25" customHeight="1">
      <c r="A266" s="61">
        <v>256</v>
      </c>
      <c r="B266" s="61">
        <v>2</v>
      </c>
      <c r="C266" s="61" t="s">
        <v>138</v>
      </c>
      <c r="D266" s="64" t="s">
        <v>272</v>
      </c>
      <c r="E266" s="66" t="s">
        <v>273</v>
      </c>
      <c r="F266" s="61">
        <v>11</v>
      </c>
      <c r="G266" s="62" t="s">
        <v>274</v>
      </c>
      <c r="H266" s="62" t="s">
        <v>568</v>
      </c>
      <c r="I266" s="61"/>
      <c r="J266" s="62" t="s">
        <v>347</v>
      </c>
      <c r="K266" s="62"/>
    </row>
    <row r="267" spans="1:11" ht="20.25" customHeight="1">
      <c r="A267" s="61">
        <v>257</v>
      </c>
      <c r="B267" s="61">
        <v>2</v>
      </c>
      <c r="C267" s="61" t="s">
        <v>139</v>
      </c>
      <c r="D267" s="64" t="s">
        <v>1</v>
      </c>
      <c r="E267" s="66" t="s">
        <v>90</v>
      </c>
      <c r="F267" s="61">
        <v>11</v>
      </c>
      <c r="G267" s="62" t="s">
        <v>274</v>
      </c>
      <c r="H267" s="62" t="s">
        <v>568</v>
      </c>
      <c r="I267" s="61"/>
      <c r="J267" s="62" t="s">
        <v>347</v>
      </c>
      <c r="K267" s="62"/>
    </row>
    <row r="268" spans="1:11" ht="20.25" customHeight="1">
      <c r="A268" s="61">
        <v>258</v>
      </c>
      <c r="B268" s="61">
        <v>2</v>
      </c>
      <c r="C268" s="61" t="s">
        <v>555</v>
      </c>
      <c r="D268" s="64" t="s">
        <v>246</v>
      </c>
      <c r="E268" s="66" t="s">
        <v>713</v>
      </c>
      <c r="F268" s="61">
        <v>11</v>
      </c>
      <c r="G268" s="62" t="s">
        <v>274</v>
      </c>
      <c r="H268" s="62" t="s">
        <v>568</v>
      </c>
      <c r="I268" s="61"/>
      <c r="J268" s="62" t="s">
        <v>347</v>
      </c>
      <c r="K268" s="62"/>
    </row>
    <row r="269" spans="1:11" ht="20.25" customHeight="1">
      <c r="A269" s="61">
        <v>259</v>
      </c>
      <c r="B269" s="61">
        <v>2</v>
      </c>
      <c r="C269" s="61" t="s">
        <v>138</v>
      </c>
      <c r="D269" s="64" t="s">
        <v>272</v>
      </c>
      <c r="E269" s="66" t="s">
        <v>273</v>
      </c>
      <c r="F269" s="61">
        <v>11</v>
      </c>
      <c r="G269" s="62" t="s">
        <v>274</v>
      </c>
      <c r="H269" s="62" t="s">
        <v>569</v>
      </c>
      <c r="I269" s="61"/>
      <c r="J269" s="62" t="s">
        <v>348</v>
      </c>
      <c r="K269" s="62"/>
    </row>
    <row r="270" spans="1:11" ht="20.25" customHeight="1">
      <c r="A270" s="61">
        <v>260</v>
      </c>
      <c r="B270" s="61">
        <v>2</v>
      </c>
      <c r="C270" s="61" t="s">
        <v>556</v>
      </c>
      <c r="D270" s="64" t="s">
        <v>714</v>
      </c>
      <c r="E270" s="66" t="s">
        <v>715</v>
      </c>
      <c r="F270" s="61">
        <v>11</v>
      </c>
      <c r="G270" s="62" t="s">
        <v>274</v>
      </c>
      <c r="H270" s="62" t="s">
        <v>569</v>
      </c>
      <c r="I270" s="61"/>
      <c r="J270" s="62" t="s">
        <v>348</v>
      </c>
      <c r="K270" s="62"/>
    </row>
    <row r="271" spans="1:11" ht="20.25" customHeight="1">
      <c r="A271" s="61">
        <v>261</v>
      </c>
      <c r="B271" s="61">
        <v>2</v>
      </c>
      <c r="C271" s="61" t="s">
        <v>140</v>
      </c>
      <c r="D271" s="64" t="s">
        <v>277</v>
      </c>
      <c r="E271" s="66" t="s">
        <v>2</v>
      </c>
      <c r="F271" s="61">
        <v>11</v>
      </c>
      <c r="G271" s="62" t="s">
        <v>274</v>
      </c>
      <c r="H271" s="62" t="s">
        <v>569</v>
      </c>
      <c r="I271" s="61"/>
      <c r="J271" s="62" t="s">
        <v>348</v>
      </c>
      <c r="K271" s="62"/>
    </row>
    <row r="272" spans="1:11" ht="20.25" customHeight="1">
      <c r="A272" s="61">
        <v>262</v>
      </c>
      <c r="B272" s="61">
        <v>2</v>
      </c>
      <c r="C272" s="61" t="s">
        <v>556</v>
      </c>
      <c r="D272" s="64" t="s">
        <v>714</v>
      </c>
      <c r="E272" s="66" t="s">
        <v>715</v>
      </c>
      <c r="F272" s="61">
        <v>11</v>
      </c>
      <c r="G272" s="62" t="s">
        <v>274</v>
      </c>
      <c r="H272" s="62" t="s">
        <v>570</v>
      </c>
      <c r="I272" s="61"/>
      <c r="J272" s="62" t="s">
        <v>575</v>
      </c>
      <c r="K272" s="62"/>
    </row>
    <row r="273" spans="1:11" ht="20.25" customHeight="1">
      <c r="A273" s="61">
        <v>263</v>
      </c>
      <c r="B273" s="61">
        <v>2</v>
      </c>
      <c r="C273" s="61" t="s">
        <v>555</v>
      </c>
      <c r="D273" s="64" t="s">
        <v>246</v>
      </c>
      <c r="E273" s="66" t="s">
        <v>713</v>
      </c>
      <c r="F273" s="61">
        <v>11</v>
      </c>
      <c r="G273" s="62" t="s">
        <v>274</v>
      </c>
      <c r="H273" s="62" t="s">
        <v>570</v>
      </c>
      <c r="I273" s="61"/>
      <c r="J273" s="62" t="s">
        <v>575</v>
      </c>
      <c r="K273" s="62"/>
    </row>
    <row r="274" spans="1:11" ht="20.25" customHeight="1">
      <c r="A274" s="61">
        <v>264</v>
      </c>
      <c r="B274" s="61">
        <v>2</v>
      </c>
      <c r="C274" s="61" t="s">
        <v>138</v>
      </c>
      <c r="D274" s="64" t="s">
        <v>272</v>
      </c>
      <c r="E274" s="66" t="s">
        <v>273</v>
      </c>
      <c r="F274" s="61">
        <v>11</v>
      </c>
      <c r="G274" s="62" t="s">
        <v>274</v>
      </c>
      <c r="H274" s="62" t="s">
        <v>570</v>
      </c>
      <c r="I274" s="61"/>
      <c r="J274" s="62" t="s">
        <v>575</v>
      </c>
      <c r="K274" s="62"/>
    </row>
    <row r="275" spans="1:11" ht="20.25" customHeight="1">
      <c r="A275" s="61">
        <v>265</v>
      </c>
      <c r="B275" s="61">
        <v>2</v>
      </c>
      <c r="C275" s="61" t="s">
        <v>142</v>
      </c>
      <c r="D275" s="64" t="s">
        <v>280</v>
      </c>
      <c r="E275" s="66" t="s">
        <v>281</v>
      </c>
      <c r="F275" s="61">
        <v>11</v>
      </c>
      <c r="G275" s="62" t="s">
        <v>278</v>
      </c>
      <c r="H275" s="62" t="s">
        <v>567</v>
      </c>
      <c r="I275" s="61"/>
      <c r="J275" s="62" t="s">
        <v>573</v>
      </c>
      <c r="K275" s="62"/>
    </row>
    <row r="276" spans="1:11" ht="20.25" customHeight="1">
      <c r="A276" s="61">
        <v>266</v>
      </c>
      <c r="B276" s="61">
        <v>2</v>
      </c>
      <c r="C276" s="61" t="s">
        <v>143</v>
      </c>
      <c r="D276" s="64" t="s">
        <v>282</v>
      </c>
      <c r="E276" s="66" t="s">
        <v>283</v>
      </c>
      <c r="F276" s="61">
        <v>11</v>
      </c>
      <c r="G276" s="62" t="s">
        <v>278</v>
      </c>
      <c r="H276" s="62" t="s">
        <v>567</v>
      </c>
      <c r="I276" s="61"/>
      <c r="J276" s="62" t="s">
        <v>573</v>
      </c>
      <c r="K276" s="62"/>
    </row>
    <row r="277" spans="1:11" ht="20.25" customHeight="1">
      <c r="A277" s="61">
        <v>267</v>
      </c>
      <c r="B277" s="61">
        <v>2</v>
      </c>
      <c r="C277" s="61" t="s">
        <v>141</v>
      </c>
      <c r="D277" s="64" t="s">
        <v>279</v>
      </c>
      <c r="E277" s="66" t="s">
        <v>89</v>
      </c>
      <c r="F277" s="61">
        <v>11</v>
      </c>
      <c r="G277" s="62" t="s">
        <v>278</v>
      </c>
      <c r="H277" s="62" t="s">
        <v>567</v>
      </c>
      <c r="I277" s="61"/>
      <c r="J277" s="62" t="s">
        <v>573</v>
      </c>
      <c r="K277" s="62"/>
    </row>
    <row r="278" spans="1:11" ht="20.25" customHeight="1">
      <c r="A278" s="61">
        <v>268</v>
      </c>
      <c r="B278" s="61">
        <v>2</v>
      </c>
      <c r="C278" s="61" t="s">
        <v>142</v>
      </c>
      <c r="D278" s="64" t="s">
        <v>280</v>
      </c>
      <c r="E278" s="66" t="s">
        <v>281</v>
      </c>
      <c r="F278" s="61">
        <v>11</v>
      </c>
      <c r="G278" s="62" t="s">
        <v>278</v>
      </c>
      <c r="H278" s="62" t="s">
        <v>553</v>
      </c>
      <c r="I278" s="61"/>
      <c r="J278" s="62" t="s">
        <v>574</v>
      </c>
      <c r="K278" s="62"/>
    </row>
    <row r="279" spans="1:11" ht="20.25" customHeight="1">
      <c r="A279" s="61">
        <v>269</v>
      </c>
      <c r="B279" s="61">
        <v>2</v>
      </c>
      <c r="C279" s="61" t="s">
        <v>141</v>
      </c>
      <c r="D279" s="64" t="s">
        <v>279</v>
      </c>
      <c r="E279" s="66" t="s">
        <v>89</v>
      </c>
      <c r="F279" s="61">
        <v>11</v>
      </c>
      <c r="G279" s="62" t="s">
        <v>278</v>
      </c>
      <c r="H279" s="62" t="s">
        <v>553</v>
      </c>
      <c r="I279" s="61"/>
      <c r="J279" s="62" t="s">
        <v>574</v>
      </c>
      <c r="K279" s="62"/>
    </row>
    <row r="280" spans="1:11" ht="20.25" customHeight="1">
      <c r="A280" s="61">
        <v>270</v>
      </c>
      <c r="B280" s="61">
        <v>2</v>
      </c>
      <c r="C280" s="61" t="s">
        <v>554</v>
      </c>
      <c r="D280" s="64" t="s">
        <v>306</v>
      </c>
      <c r="E280" s="66" t="s">
        <v>88</v>
      </c>
      <c r="F280" s="61">
        <v>11</v>
      </c>
      <c r="G280" s="62" t="s">
        <v>278</v>
      </c>
      <c r="H280" s="62" t="s">
        <v>553</v>
      </c>
      <c r="I280" s="61"/>
      <c r="J280" s="62" t="s">
        <v>574</v>
      </c>
      <c r="K280" s="62"/>
    </row>
    <row r="281" spans="1:11" ht="20.25" customHeight="1">
      <c r="A281" s="61">
        <v>271</v>
      </c>
      <c r="B281" s="61">
        <v>2</v>
      </c>
      <c r="C281" s="61" t="s">
        <v>146</v>
      </c>
      <c r="D281" s="64" t="s">
        <v>288</v>
      </c>
      <c r="E281" s="66" t="s">
        <v>289</v>
      </c>
      <c r="F281" s="61">
        <v>12</v>
      </c>
      <c r="G281" s="62" t="s">
        <v>286</v>
      </c>
      <c r="H281" s="62" t="s">
        <v>587</v>
      </c>
      <c r="I281" s="61" t="s">
        <v>588</v>
      </c>
      <c r="J281" s="62" t="s">
        <v>349</v>
      </c>
      <c r="K281" s="62"/>
    </row>
    <row r="282" spans="1:11" ht="20.25" customHeight="1">
      <c r="A282" s="61">
        <v>272</v>
      </c>
      <c r="B282" s="61">
        <v>2</v>
      </c>
      <c r="C282" s="61" t="s">
        <v>144</v>
      </c>
      <c r="D282" s="64" t="s">
        <v>284</v>
      </c>
      <c r="E282" s="66" t="s">
        <v>285</v>
      </c>
      <c r="F282" s="61">
        <v>12</v>
      </c>
      <c r="G282" s="62" t="s">
        <v>286</v>
      </c>
      <c r="H282" s="62" t="s">
        <v>587</v>
      </c>
      <c r="I282" s="61" t="s">
        <v>588</v>
      </c>
      <c r="J282" s="62" t="s">
        <v>349</v>
      </c>
      <c r="K282" s="62"/>
    </row>
    <row r="283" spans="1:11" ht="20.25" customHeight="1">
      <c r="A283" s="61">
        <v>273</v>
      </c>
      <c r="B283" s="61">
        <v>2</v>
      </c>
      <c r="C283" s="61" t="s">
        <v>145</v>
      </c>
      <c r="D283" s="64" t="s">
        <v>287</v>
      </c>
      <c r="E283" s="66" t="s">
        <v>248</v>
      </c>
      <c r="F283" s="61">
        <v>12</v>
      </c>
      <c r="G283" s="62" t="s">
        <v>286</v>
      </c>
      <c r="H283" s="62" t="s">
        <v>587</v>
      </c>
      <c r="I283" s="61" t="s">
        <v>588</v>
      </c>
      <c r="J283" s="62" t="s">
        <v>349</v>
      </c>
      <c r="K283" s="62"/>
    </row>
    <row r="284" spans="1:11" ht="20.25" customHeight="1">
      <c r="A284" s="61">
        <v>274</v>
      </c>
      <c r="B284" s="61">
        <v>2</v>
      </c>
      <c r="C284" s="61" t="s">
        <v>582</v>
      </c>
      <c r="D284" s="64" t="s">
        <v>673</v>
      </c>
      <c r="E284" s="66" t="s">
        <v>653</v>
      </c>
      <c r="F284" s="61">
        <v>12</v>
      </c>
      <c r="G284" s="62" t="s">
        <v>286</v>
      </c>
      <c r="H284" s="62" t="s">
        <v>587</v>
      </c>
      <c r="I284" s="61" t="s">
        <v>588</v>
      </c>
      <c r="J284" s="62" t="s">
        <v>349</v>
      </c>
      <c r="K284" s="62"/>
    </row>
    <row r="285" spans="1:11" ht="20.25" customHeight="1">
      <c r="A285" s="61">
        <v>275</v>
      </c>
      <c r="B285" s="61">
        <v>2</v>
      </c>
      <c r="C285" s="61" t="s">
        <v>147</v>
      </c>
      <c r="D285" s="64" t="s">
        <v>292</v>
      </c>
      <c r="E285" s="66" t="s">
        <v>293</v>
      </c>
      <c r="F285" s="61">
        <v>12</v>
      </c>
      <c r="G285" s="62" t="s">
        <v>291</v>
      </c>
      <c r="H285" s="62" t="s">
        <v>350</v>
      </c>
      <c r="I285" s="61" t="s">
        <v>351</v>
      </c>
      <c r="J285" s="62" t="s">
        <v>352</v>
      </c>
      <c r="K285" s="62"/>
    </row>
    <row r="286" spans="1:11" ht="20.25" customHeight="1">
      <c r="A286" s="61">
        <v>276</v>
      </c>
      <c r="B286" s="61">
        <v>2</v>
      </c>
      <c r="C286" s="61" t="s">
        <v>148</v>
      </c>
      <c r="D286" s="64" t="s">
        <v>294</v>
      </c>
      <c r="E286" s="66" t="s">
        <v>199</v>
      </c>
      <c r="F286" s="61">
        <v>12</v>
      </c>
      <c r="G286" s="62" t="s">
        <v>291</v>
      </c>
      <c r="H286" s="62" t="s">
        <v>350</v>
      </c>
      <c r="I286" s="61" t="s">
        <v>351</v>
      </c>
      <c r="J286" s="62" t="s">
        <v>352</v>
      </c>
      <c r="K286" s="62"/>
    </row>
    <row r="287" spans="1:11" ht="20.25" customHeight="1">
      <c r="A287" s="61">
        <v>277</v>
      </c>
      <c r="B287" s="61">
        <v>2</v>
      </c>
      <c r="C287" s="61" t="s">
        <v>147</v>
      </c>
      <c r="D287" s="64" t="s">
        <v>292</v>
      </c>
      <c r="E287" s="66" t="s">
        <v>293</v>
      </c>
      <c r="F287" s="61">
        <v>12</v>
      </c>
      <c r="G287" s="62" t="s">
        <v>291</v>
      </c>
      <c r="H287" s="62" t="s">
        <v>350</v>
      </c>
      <c r="I287" s="61" t="s">
        <v>353</v>
      </c>
      <c r="J287" s="62" t="s">
        <v>589</v>
      </c>
      <c r="K287" s="62"/>
    </row>
    <row r="288" spans="1:11" ht="20.25" customHeight="1">
      <c r="A288" s="61">
        <v>278</v>
      </c>
      <c r="B288" s="61">
        <v>2</v>
      </c>
      <c r="C288" s="61" t="s">
        <v>148</v>
      </c>
      <c r="D288" s="64" t="s">
        <v>294</v>
      </c>
      <c r="E288" s="66" t="s">
        <v>199</v>
      </c>
      <c r="F288" s="61">
        <v>12</v>
      </c>
      <c r="G288" s="62" t="s">
        <v>291</v>
      </c>
      <c r="H288" s="62" t="s">
        <v>350</v>
      </c>
      <c r="I288" s="61" t="s">
        <v>353</v>
      </c>
      <c r="J288" s="62" t="s">
        <v>589</v>
      </c>
      <c r="K288" s="62"/>
    </row>
    <row r="289" spans="1:11" ht="20.25" customHeight="1">
      <c r="A289" s="61">
        <v>279</v>
      </c>
      <c r="B289" s="61">
        <v>2</v>
      </c>
      <c r="C289" s="61" t="s">
        <v>583</v>
      </c>
      <c r="D289" s="64" t="s">
        <v>724</v>
      </c>
      <c r="E289" s="66" t="s">
        <v>725</v>
      </c>
      <c r="F289" s="61">
        <v>12</v>
      </c>
      <c r="G289" s="62" t="s">
        <v>295</v>
      </c>
      <c r="H289" s="62" t="s">
        <v>585</v>
      </c>
      <c r="I289" s="61" t="s">
        <v>590</v>
      </c>
      <c r="J289" s="62" t="s">
        <v>591</v>
      </c>
      <c r="K289" s="62"/>
    </row>
    <row r="290" spans="1:11" ht="20.25" customHeight="1">
      <c r="A290" s="61">
        <v>280</v>
      </c>
      <c r="B290" s="61">
        <v>2</v>
      </c>
      <c r="C290" s="61" t="s">
        <v>584</v>
      </c>
      <c r="D290" s="64" t="s">
        <v>726</v>
      </c>
      <c r="E290" s="66" t="s">
        <v>200</v>
      </c>
      <c r="F290" s="61">
        <v>12</v>
      </c>
      <c r="G290" s="62" t="s">
        <v>295</v>
      </c>
      <c r="H290" s="62" t="s">
        <v>585</v>
      </c>
      <c r="I290" s="61" t="s">
        <v>590</v>
      </c>
      <c r="J290" s="62" t="s">
        <v>591</v>
      </c>
      <c r="K290" s="62"/>
    </row>
    <row r="291" spans="1:11" ht="20.25" customHeight="1">
      <c r="A291" s="61">
        <v>281</v>
      </c>
      <c r="B291" s="61">
        <v>2</v>
      </c>
      <c r="C291" s="61" t="s">
        <v>151</v>
      </c>
      <c r="D291" s="64" t="s">
        <v>298</v>
      </c>
      <c r="E291" s="66" t="s">
        <v>255</v>
      </c>
      <c r="F291" s="61">
        <v>12</v>
      </c>
      <c r="G291" s="62" t="s">
        <v>295</v>
      </c>
      <c r="H291" s="62" t="s">
        <v>585</v>
      </c>
      <c r="I291" s="61" t="s">
        <v>590</v>
      </c>
      <c r="J291" s="62" t="s">
        <v>591</v>
      </c>
      <c r="K291" s="62"/>
    </row>
    <row r="292" spans="1:11" ht="20.25" customHeight="1">
      <c r="A292" s="61">
        <v>282</v>
      </c>
      <c r="B292" s="61">
        <v>2</v>
      </c>
      <c r="C292" s="61" t="s">
        <v>584</v>
      </c>
      <c r="D292" s="64" t="s">
        <v>726</v>
      </c>
      <c r="E292" s="66" t="s">
        <v>200</v>
      </c>
      <c r="F292" s="61">
        <v>12</v>
      </c>
      <c r="G292" s="62" t="s">
        <v>295</v>
      </c>
      <c r="H292" s="62" t="s">
        <v>354</v>
      </c>
      <c r="I292" s="61" t="s">
        <v>592</v>
      </c>
      <c r="J292" s="62" t="s">
        <v>593</v>
      </c>
      <c r="K292" s="62"/>
    </row>
    <row r="293" spans="1:11" ht="20.25" customHeight="1">
      <c r="A293" s="61">
        <v>283</v>
      </c>
      <c r="B293" s="61">
        <v>2</v>
      </c>
      <c r="C293" s="61" t="s">
        <v>583</v>
      </c>
      <c r="D293" s="64" t="s">
        <v>724</v>
      </c>
      <c r="E293" s="66" t="s">
        <v>725</v>
      </c>
      <c r="F293" s="61">
        <v>12</v>
      </c>
      <c r="G293" s="62" t="s">
        <v>295</v>
      </c>
      <c r="H293" s="62" t="s">
        <v>354</v>
      </c>
      <c r="I293" s="61" t="s">
        <v>592</v>
      </c>
      <c r="J293" s="62" t="s">
        <v>593</v>
      </c>
      <c r="K293" s="62"/>
    </row>
    <row r="294" spans="1:11" ht="20.25" customHeight="1">
      <c r="A294" s="61">
        <v>284</v>
      </c>
      <c r="B294" s="61">
        <v>2</v>
      </c>
      <c r="C294" s="61" t="s">
        <v>149</v>
      </c>
      <c r="D294" s="64" t="s">
        <v>93</v>
      </c>
      <c r="E294" s="66" t="s">
        <v>199</v>
      </c>
      <c r="F294" s="61">
        <v>12</v>
      </c>
      <c r="G294" s="62" t="s">
        <v>295</v>
      </c>
      <c r="H294" s="62" t="s">
        <v>354</v>
      </c>
      <c r="I294" s="61" t="s">
        <v>592</v>
      </c>
      <c r="J294" s="62" t="s">
        <v>593</v>
      </c>
      <c r="K294" s="62"/>
    </row>
    <row r="295" spans="1:11" ht="20.25" customHeight="1">
      <c r="A295" s="61">
        <v>285</v>
      </c>
      <c r="B295" s="61">
        <v>2</v>
      </c>
      <c r="C295" s="61" t="s">
        <v>149</v>
      </c>
      <c r="D295" s="64" t="s">
        <v>93</v>
      </c>
      <c r="E295" s="66" t="s">
        <v>199</v>
      </c>
      <c r="F295" s="61">
        <v>12</v>
      </c>
      <c r="G295" s="62" t="s">
        <v>295</v>
      </c>
      <c r="H295" s="62" t="s">
        <v>594</v>
      </c>
      <c r="I295" s="61" t="s">
        <v>595</v>
      </c>
      <c r="J295" s="62" t="s">
        <v>596</v>
      </c>
      <c r="K295" s="62"/>
    </row>
    <row r="296" spans="1:11" ht="20.25" customHeight="1">
      <c r="A296" s="61">
        <v>286</v>
      </c>
      <c r="B296" s="61">
        <v>2</v>
      </c>
      <c r="C296" s="61" t="s">
        <v>150</v>
      </c>
      <c r="D296" s="64" t="s">
        <v>296</v>
      </c>
      <c r="E296" s="66" t="s">
        <v>297</v>
      </c>
      <c r="F296" s="61">
        <v>12</v>
      </c>
      <c r="G296" s="62" t="s">
        <v>295</v>
      </c>
      <c r="H296" s="62" t="s">
        <v>594</v>
      </c>
      <c r="I296" s="61" t="s">
        <v>595</v>
      </c>
      <c r="J296" s="62" t="s">
        <v>596</v>
      </c>
      <c r="K296" s="62"/>
    </row>
    <row r="297" spans="1:11" ht="20.25" customHeight="1">
      <c r="A297" s="61">
        <v>287</v>
      </c>
      <c r="B297" s="61">
        <v>2</v>
      </c>
      <c r="C297" s="61" t="s">
        <v>151</v>
      </c>
      <c r="D297" s="64" t="s">
        <v>298</v>
      </c>
      <c r="E297" s="66" t="s">
        <v>255</v>
      </c>
      <c r="F297" s="61">
        <v>12</v>
      </c>
      <c r="G297" s="62" t="s">
        <v>295</v>
      </c>
      <c r="H297" s="62" t="s">
        <v>594</v>
      </c>
      <c r="I297" s="61" t="s">
        <v>595</v>
      </c>
      <c r="J297" s="62" t="s">
        <v>596</v>
      </c>
      <c r="K297" s="62"/>
    </row>
    <row r="298" spans="1:11" ht="20.25" customHeight="1">
      <c r="A298" s="61">
        <v>288</v>
      </c>
      <c r="B298" s="61">
        <v>2</v>
      </c>
      <c r="C298" s="61" t="s">
        <v>149</v>
      </c>
      <c r="D298" s="64" t="s">
        <v>93</v>
      </c>
      <c r="E298" s="66" t="s">
        <v>199</v>
      </c>
      <c r="F298" s="61">
        <v>12</v>
      </c>
      <c r="G298" s="62" t="s">
        <v>295</v>
      </c>
      <c r="H298" s="62" t="s">
        <v>597</v>
      </c>
      <c r="I298" s="61" t="s">
        <v>598</v>
      </c>
      <c r="J298" s="62" t="s">
        <v>599</v>
      </c>
      <c r="K298" s="62"/>
    </row>
    <row r="299" spans="1:11" ht="20.25" customHeight="1">
      <c r="A299" s="61">
        <v>289</v>
      </c>
      <c r="B299" s="61">
        <v>2</v>
      </c>
      <c r="C299" s="61" t="s">
        <v>150</v>
      </c>
      <c r="D299" s="64" t="s">
        <v>296</v>
      </c>
      <c r="E299" s="66" t="s">
        <v>297</v>
      </c>
      <c r="F299" s="61">
        <v>12</v>
      </c>
      <c r="G299" s="62" t="s">
        <v>295</v>
      </c>
      <c r="H299" s="62" t="s">
        <v>597</v>
      </c>
      <c r="I299" s="61" t="s">
        <v>598</v>
      </c>
      <c r="J299" s="62" t="s">
        <v>599</v>
      </c>
      <c r="K299" s="62"/>
    </row>
    <row r="300" spans="1:11" ht="20.25" customHeight="1">
      <c r="A300" s="61">
        <v>290</v>
      </c>
      <c r="B300" s="61">
        <v>2</v>
      </c>
      <c r="C300" s="61" t="s">
        <v>151</v>
      </c>
      <c r="D300" s="64" t="s">
        <v>298</v>
      </c>
      <c r="E300" s="66" t="s">
        <v>255</v>
      </c>
      <c r="F300" s="61">
        <v>12</v>
      </c>
      <c r="G300" s="62" t="s">
        <v>295</v>
      </c>
      <c r="H300" s="62" t="s">
        <v>597</v>
      </c>
      <c r="I300" s="61" t="s">
        <v>598</v>
      </c>
      <c r="J300" s="62" t="s">
        <v>599</v>
      </c>
      <c r="K300" s="62"/>
    </row>
    <row r="301" spans="1:11" ht="20.25" customHeight="1">
      <c r="A301" s="61">
        <v>291</v>
      </c>
      <c r="B301" s="61">
        <v>2</v>
      </c>
      <c r="C301" s="61" t="s">
        <v>152</v>
      </c>
      <c r="D301" s="64" t="s">
        <v>299</v>
      </c>
      <c r="E301" s="66" t="s">
        <v>300</v>
      </c>
      <c r="F301" s="61">
        <v>12</v>
      </c>
      <c r="G301" s="62" t="s">
        <v>301</v>
      </c>
      <c r="H301" s="62" t="s">
        <v>355</v>
      </c>
      <c r="I301" s="61" t="s">
        <v>600</v>
      </c>
      <c r="J301" s="62" t="s">
        <v>601</v>
      </c>
      <c r="K301" s="62"/>
    </row>
    <row r="302" spans="1:11" ht="20.25" customHeight="1">
      <c r="A302" s="61">
        <v>292</v>
      </c>
      <c r="B302" s="61">
        <v>2</v>
      </c>
      <c r="C302" s="61" t="s">
        <v>153</v>
      </c>
      <c r="D302" s="64" t="s">
        <v>302</v>
      </c>
      <c r="E302" s="66" t="s">
        <v>189</v>
      </c>
      <c r="F302" s="61">
        <v>12</v>
      </c>
      <c r="G302" s="62" t="s">
        <v>301</v>
      </c>
      <c r="H302" s="62" t="s">
        <v>355</v>
      </c>
      <c r="I302" s="61" t="s">
        <v>600</v>
      </c>
      <c r="J302" s="62" t="s">
        <v>601</v>
      </c>
      <c r="K302" s="62"/>
    </row>
    <row r="303" spans="1:11" ht="20.25" customHeight="1">
      <c r="A303" s="61">
        <v>293</v>
      </c>
      <c r="B303" s="61">
        <v>2</v>
      </c>
      <c r="C303" s="61" t="s">
        <v>153</v>
      </c>
      <c r="D303" s="64" t="s">
        <v>302</v>
      </c>
      <c r="E303" s="66" t="s">
        <v>189</v>
      </c>
      <c r="F303" s="61">
        <v>12</v>
      </c>
      <c r="G303" s="62" t="s">
        <v>301</v>
      </c>
      <c r="H303" s="62" t="s">
        <v>356</v>
      </c>
      <c r="I303" s="61" t="s">
        <v>602</v>
      </c>
      <c r="J303" s="62" t="s">
        <v>603</v>
      </c>
      <c r="K303" s="78"/>
    </row>
    <row r="304" spans="1:11" ht="20.25" customHeight="1">
      <c r="A304" s="61">
        <v>294</v>
      </c>
      <c r="B304" s="61">
        <v>2</v>
      </c>
      <c r="C304" s="61" t="s">
        <v>154</v>
      </c>
      <c r="D304" s="64" t="s">
        <v>236</v>
      </c>
      <c r="E304" s="66" t="s">
        <v>266</v>
      </c>
      <c r="F304" s="61">
        <v>12</v>
      </c>
      <c r="G304" s="62" t="s">
        <v>301</v>
      </c>
      <c r="H304" s="62" t="s">
        <v>356</v>
      </c>
      <c r="I304" s="61" t="s">
        <v>602</v>
      </c>
      <c r="J304" s="62" t="s">
        <v>603</v>
      </c>
      <c r="K304" s="78"/>
    </row>
    <row r="305" spans="1:11" ht="20.25" customHeight="1">
      <c r="A305" s="61">
        <v>295</v>
      </c>
      <c r="B305" s="61">
        <v>2</v>
      </c>
      <c r="C305" s="61" t="s">
        <v>586</v>
      </c>
      <c r="D305" s="64" t="s">
        <v>701</v>
      </c>
      <c r="E305" s="66" t="s">
        <v>200</v>
      </c>
      <c r="F305" s="61">
        <v>12</v>
      </c>
      <c r="G305" s="62" t="s">
        <v>301</v>
      </c>
      <c r="H305" s="62" t="s">
        <v>356</v>
      </c>
      <c r="I305" s="61" t="s">
        <v>602</v>
      </c>
      <c r="J305" s="62" t="s">
        <v>603</v>
      </c>
      <c r="K305" s="78"/>
    </row>
    <row r="306" spans="1:11" ht="20.25" customHeight="1">
      <c r="A306" s="61">
        <v>296</v>
      </c>
      <c r="B306" s="61">
        <v>2</v>
      </c>
      <c r="C306" s="61" t="s">
        <v>162</v>
      </c>
      <c r="D306" s="64" t="s">
        <v>206</v>
      </c>
      <c r="E306" s="66" t="s">
        <v>320</v>
      </c>
      <c r="F306" s="61">
        <v>33</v>
      </c>
      <c r="G306" s="62" t="s">
        <v>321</v>
      </c>
      <c r="H306" s="62" t="s">
        <v>623</v>
      </c>
      <c r="I306" s="61" t="s">
        <v>357</v>
      </c>
      <c r="J306" s="62" t="s">
        <v>358</v>
      </c>
      <c r="K306" s="62"/>
    </row>
    <row r="307" spans="1:11" ht="20.25" customHeight="1">
      <c r="A307" s="61">
        <v>297</v>
      </c>
      <c r="B307" s="61">
        <v>2</v>
      </c>
      <c r="C307" s="61" t="s">
        <v>175</v>
      </c>
      <c r="D307" s="64" t="s">
        <v>337</v>
      </c>
      <c r="E307" s="66" t="s">
        <v>289</v>
      </c>
      <c r="F307" s="61">
        <v>33</v>
      </c>
      <c r="G307" s="62" t="s">
        <v>321</v>
      </c>
      <c r="H307" s="62" t="s">
        <v>623</v>
      </c>
      <c r="I307" s="61" t="s">
        <v>357</v>
      </c>
      <c r="J307" s="62" t="s">
        <v>358</v>
      </c>
      <c r="K307" s="62"/>
    </row>
    <row r="308" spans="1:11" ht="20.25" customHeight="1">
      <c r="A308" s="61">
        <v>298</v>
      </c>
      <c r="B308" s="61">
        <v>2</v>
      </c>
      <c r="C308" s="61" t="s">
        <v>167</v>
      </c>
      <c r="D308" s="64" t="s">
        <v>93</v>
      </c>
      <c r="E308" s="66" t="s">
        <v>327</v>
      </c>
      <c r="F308" s="61">
        <v>33</v>
      </c>
      <c r="G308" s="62" t="s">
        <v>321</v>
      </c>
      <c r="H308" s="62" t="s">
        <v>359</v>
      </c>
      <c r="I308" s="61" t="s">
        <v>357</v>
      </c>
      <c r="J308" s="62" t="s">
        <v>358</v>
      </c>
      <c r="K308" s="62"/>
    </row>
    <row r="309" spans="1:11" ht="20.25" customHeight="1">
      <c r="A309" s="61">
        <v>299</v>
      </c>
      <c r="B309" s="61">
        <v>2</v>
      </c>
      <c r="C309" s="61" t="s">
        <v>166</v>
      </c>
      <c r="D309" s="64" t="s">
        <v>316</v>
      </c>
      <c r="E309" s="66" t="s">
        <v>199</v>
      </c>
      <c r="F309" s="61">
        <v>33</v>
      </c>
      <c r="G309" s="62" t="s">
        <v>321</v>
      </c>
      <c r="H309" s="62" t="s">
        <v>359</v>
      </c>
      <c r="I309" s="61" t="s">
        <v>357</v>
      </c>
      <c r="J309" s="62" t="s">
        <v>358</v>
      </c>
      <c r="K309" s="62"/>
    </row>
    <row r="310" spans="1:11" ht="20.25" customHeight="1">
      <c r="A310" s="61">
        <v>300</v>
      </c>
      <c r="B310" s="61">
        <v>2</v>
      </c>
      <c r="C310" s="61" t="s">
        <v>620</v>
      </c>
      <c r="D310" s="64" t="s">
        <v>707</v>
      </c>
      <c r="E310" s="66" t="s">
        <v>731</v>
      </c>
      <c r="F310" s="61">
        <v>33</v>
      </c>
      <c r="G310" s="62" t="s">
        <v>321</v>
      </c>
      <c r="H310" s="62" t="s">
        <v>359</v>
      </c>
      <c r="I310" s="61" t="s">
        <v>357</v>
      </c>
      <c r="J310" s="62" t="s">
        <v>358</v>
      </c>
      <c r="K310" s="62"/>
    </row>
    <row r="311" spans="1:11" ht="20.25" customHeight="1">
      <c r="A311" s="61">
        <v>301</v>
      </c>
      <c r="B311" s="61">
        <v>2</v>
      </c>
      <c r="C311" s="61" t="s">
        <v>173</v>
      </c>
      <c r="D311" s="64" t="s">
        <v>335</v>
      </c>
      <c r="E311" s="66" t="s">
        <v>336</v>
      </c>
      <c r="F311" s="61">
        <v>33</v>
      </c>
      <c r="G311" s="62" t="s">
        <v>321</v>
      </c>
      <c r="H311" s="62" t="s">
        <v>621</v>
      </c>
      <c r="I311" s="61" t="s">
        <v>624</v>
      </c>
      <c r="J311" s="62" t="s">
        <v>625</v>
      </c>
      <c r="K311" s="62"/>
    </row>
    <row r="312" spans="1:11" ht="20.25" customHeight="1">
      <c r="A312" s="61">
        <v>302</v>
      </c>
      <c r="B312" s="61">
        <v>2</v>
      </c>
      <c r="C312" s="61" t="s">
        <v>168</v>
      </c>
      <c r="D312" s="64" t="s">
        <v>328</v>
      </c>
      <c r="E312" s="66" t="s">
        <v>329</v>
      </c>
      <c r="F312" s="61">
        <v>33</v>
      </c>
      <c r="G312" s="62" t="s">
        <v>321</v>
      </c>
      <c r="H312" s="62" t="s">
        <v>621</v>
      </c>
      <c r="I312" s="61" t="s">
        <v>624</v>
      </c>
      <c r="J312" s="62" t="s">
        <v>625</v>
      </c>
      <c r="K312" s="62"/>
    </row>
    <row r="313" spans="1:11" ht="20.25" customHeight="1">
      <c r="A313" s="61">
        <v>303</v>
      </c>
      <c r="B313" s="61">
        <v>2</v>
      </c>
      <c r="C313" s="61" t="s">
        <v>170</v>
      </c>
      <c r="D313" s="64" t="s">
        <v>330</v>
      </c>
      <c r="E313" s="66" t="s">
        <v>331</v>
      </c>
      <c r="F313" s="61">
        <v>33</v>
      </c>
      <c r="G313" s="62" t="s">
        <v>321</v>
      </c>
      <c r="H313" s="62" t="s">
        <v>621</v>
      </c>
      <c r="I313" s="61" t="s">
        <v>624</v>
      </c>
      <c r="J313" s="62" t="s">
        <v>625</v>
      </c>
      <c r="K313" s="62"/>
    </row>
    <row r="314" spans="1:11" ht="20.25" customHeight="1">
      <c r="A314" s="61">
        <v>304</v>
      </c>
      <c r="B314" s="61">
        <v>2</v>
      </c>
      <c r="C314" s="61" t="s">
        <v>163</v>
      </c>
      <c r="D314" s="64" t="s">
        <v>322</v>
      </c>
      <c r="E314" s="66" t="s">
        <v>323</v>
      </c>
      <c r="F314" s="61">
        <v>33</v>
      </c>
      <c r="G314" s="62" t="s">
        <v>321</v>
      </c>
      <c r="H314" s="62" t="s">
        <v>626</v>
      </c>
      <c r="I314" s="61" t="s">
        <v>627</v>
      </c>
      <c r="J314" s="62" t="s">
        <v>628</v>
      </c>
      <c r="K314" s="62"/>
    </row>
    <row r="315" spans="1:11" ht="20.25" customHeight="1">
      <c r="A315" s="61">
        <v>305</v>
      </c>
      <c r="B315" s="61">
        <v>2</v>
      </c>
      <c r="C315" s="61" t="s">
        <v>171</v>
      </c>
      <c r="D315" s="64" t="s">
        <v>332</v>
      </c>
      <c r="E315" s="66" t="s">
        <v>333</v>
      </c>
      <c r="F315" s="61">
        <v>33</v>
      </c>
      <c r="G315" s="62" t="s">
        <v>321</v>
      </c>
      <c r="H315" s="62" t="s">
        <v>626</v>
      </c>
      <c r="I315" s="61" t="s">
        <v>627</v>
      </c>
      <c r="J315" s="62" t="s">
        <v>628</v>
      </c>
      <c r="K315" s="62"/>
    </row>
    <row r="316" spans="1:11" ht="20.25" customHeight="1">
      <c r="A316" s="61">
        <v>306</v>
      </c>
      <c r="B316" s="61">
        <v>2</v>
      </c>
      <c r="C316" s="61" t="s">
        <v>169</v>
      </c>
      <c r="D316" s="64" t="s">
        <v>243</v>
      </c>
      <c r="E316" s="66" t="s">
        <v>5</v>
      </c>
      <c r="F316" s="61">
        <v>33</v>
      </c>
      <c r="G316" s="62" t="s">
        <v>321</v>
      </c>
      <c r="H316" s="62" t="s">
        <v>629</v>
      </c>
      <c r="I316" s="61" t="s">
        <v>630</v>
      </c>
      <c r="J316" s="62" t="s">
        <v>631</v>
      </c>
      <c r="K316" s="62"/>
    </row>
    <row r="317" spans="1:11" ht="20.25" customHeight="1">
      <c r="A317" s="61">
        <v>307</v>
      </c>
      <c r="B317" s="61">
        <v>2</v>
      </c>
      <c r="C317" s="61" t="s">
        <v>622</v>
      </c>
      <c r="D317" s="64" t="s">
        <v>661</v>
      </c>
      <c r="E317" s="66" t="s">
        <v>179</v>
      </c>
      <c r="F317" s="61">
        <v>33</v>
      </c>
      <c r="G317" s="62" t="s">
        <v>321</v>
      </c>
      <c r="H317" s="62" t="s">
        <v>629</v>
      </c>
      <c r="I317" s="61" t="s">
        <v>630</v>
      </c>
      <c r="J317" s="62" t="s">
        <v>631</v>
      </c>
      <c r="K317" s="62"/>
    </row>
    <row r="318" spans="1:11" ht="20.25" customHeight="1">
      <c r="A318" s="61">
        <v>308</v>
      </c>
      <c r="B318" s="61">
        <v>2</v>
      </c>
      <c r="C318" s="61" t="s">
        <v>164</v>
      </c>
      <c r="D318" s="64" t="s">
        <v>324</v>
      </c>
      <c r="E318" s="66" t="s">
        <v>289</v>
      </c>
      <c r="F318" s="61">
        <v>33</v>
      </c>
      <c r="G318" s="62" t="s">
        <v>321</v>
      </c>
      <c r="H318" s="62" t="s">
        <v>629</v>
      </c>
      <c r="I318" s="61" t="s">
        <v>630</v>
      </c>
      <c r="J318" s="62" t="s">
        <v>631</v>
      </c>
      <c r="K318" s="62"/>
    </row>
    <row r="319" spans="1:11" ht="20.25" customHeight="1">
      <c r="A319" s="61">
        <v>309</v>
      </c>
      <c r="B319" s="61">
        <v>2</v>
      </c>
      <c r="C319" s="61" t="s">
        <v>165</v>
      </c>
      <c r="D319" s="64" t="s">
        <v>325</v>
      </c>
      <c r="E319" s="66" t="s">
        <v>326</v>
      </c>
      <c r="F319" s="61">
        <v>33</v>
      </c>
      <c r="G319" s="62" t="s">
        <v>321</v>
      </c>
      <c r="H319" s="62" t="s">
        <v>632</v>
      </c>
      <c r="I319" s="61" t="s">
        <v>633</v>
      </c>
      <c r="J319" s="62" t="s">
        <v>634</v>
      </c>
      <c r="K319" s="62"/>
    </row>
    <row r="320" spans="1:11" ht="20.25" customHeight="1">
      <c r="A320" s="61">
        <v>310</v>
      </c>
      <c r="B320" s="61">
        <v>2</v>
      </c>
      <c r="C320" s="61" t="s">
        <v>172</v>
      </c>
      <c r="D320" s="64" t="s">
        <v>334</v>
      </c>
      <c r="E320" s="66" t="s">
        <v>307</v>
      </c>
      <c r="F320" s="61">
        <v>33</v>
      </c>
      <c r="G320" s="62" t="s">
        <v>321</v>
      </c>
      <c r="H320" s="62" t="s">
        <v>632</v>
      </c>
      <c r="I320" s="61" t="s">
        <v>633</v>
      </c>
      <c r="J320" s="62" t="s">
        <v>634</v>
      </c>
      <c r="K320" s="62"/>
    </row>
    <row r="321" spans="1:11" ht="20.25" customHeight="1">
      <c r="A321" s="74">
        <v>311</v>
      </c>
      <c r="B321" s="74">
        <v>2</v>
      </c>
      <c r="C321" s="74" t="s">
        <v>174</v>
      </c>
      <c r="D321" s="75" t="s">
        <v>311</v>
      </c>
      <c r="E321" s="76" t="s">
        <v>203</v>
      </c>
      <c r="F321" s="74">
        <v>33</v>
      </c>
      <c r="G321" s="77" t="s">
        <v>321</v>
      </c>
      <c r="H321" s="77" t="s">
        <v>632</v>
      </c>
      <c r="I321" s="74" t="s">
        <v>633</v>
      </c>
      <c r="J321" s="77" t="s">
        <v>634</v>
      </c>
      <c r="K321" s="77"/>
    </row>
  </sheetData>
  <sheetProtection/>
  <autoFilter ref="A10:K321"/>
  <mergeCells count="11">
    <mergeCell ref="A7:A8"/>
    <mergeCell ref="F7:F8"/>
    <mergeCell ref="G7:G8"/>
    <mergeCell ref="A1:F1"/>
    <mergeCell ref="A2:F2"/>
    <mergeCell ref="A5:K5"/>
    <mergeCell ref="A4:J4"/>
    <mergeCell ref="K7:K8"/>
    <mergeCell ref="H7:J7"/>
    <mergeCell ref="B7:B8"/>
    <mergeCell ref="C7:E7"/>
  </mergeCells>
  <printOptions/>
  <pageMargins left="0.29" right="0.22" top="0.38" bottom="0.44" header="0.29" footer="0.25"/>
  <pageSetup horizontalDpi="600" verticalDpi="600" orientation="landscape" paperSize="9" scale="8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2021-10-25T02:48:06Z</cp:lastPrinted>
  <dcterms:created xsi:type="dcterms:W3CDTF">2018-02-05T16:37:00Z</dcterms:created>
  <dcterms:modified xsi:type="dcterms:W3CDTF">2021-11-06T04:20:54Z</dcterms:modified>
  <cp:category/>
  <cp:version/>
  <cp:contentType/>
  <cp:contentStatus/>
</cp:coreProperties>
</file>