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/>
  <mc:AlternateContent xmlns:mc="http://schemas.openxmlformats.org/markup-compatibility/2006">
    <mc:Choice Requires="x15">
      <x15ac:absPath xmlns:x15ac="http://schemas.microsoft.com/office/spreadsheetml/2010/11/ac" url="E:\Thanh_Toan_Luong\Vuot gio\2025_2026\Ky_2_2025_2026\01_Co huu\"/>
    </mc:Choice>
  </mc:AlternateContent>
  <xr:revisionPtr revIDLastSave="0" documentId="13_ncr:1_{5CF005B2-4736-45BB-A865-CD02B72B26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 (2)" sheetId="2" r:id="rId1"/>
  </sheets>
  <externalReferences>
    <externalReference r:id="rId2"/>
  </externalReferences>
  <definedNames>
    <definedName name="_xlnm._FilterDatabase" localSheetId="0" hidden="1">'Sheet1 (2)'!$A$11:$K$32</definedName>
    <definedName name="_xlnm.Print_Titles" localSheetId="0">'Sheet1 (2)'!$11:$11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2" l="1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12" i="2"/>
  <c r="F26" i="2" l="1"/>
  <c r="F19" i="2"/>
  <c r="H19" i="2" s="1"/>
  <c r="J19" i="2" s="1"/>
  <c r="F25" i="2"/>
  <c r="H25" i="2" s="1"/>
  <c r="J25" i="2" s="1"/>
  <c r="F14" i="2"/>
  <c r="H16" i="2"/>
  <c r="J16" i="2" s="1"/>
  <c r="H12" i="2"/>
  <c r="J12" i="2" s="1"/>
  <c r="H21" i="2"/>
  <c r="J21" i="2" s="1"/>
  <c r="H20" i="2"/>
  <c r="J20" i="2" s="1"/>
  <c r="H15" i="2"/>
  <c r="J15" i="2" s="1"/>
  <c r="C8" i="2"/>
  <c r="D8" i="2" s="1"/>
  <c r="E8" i="2" s="1"/>
  <c r="F8" i="2" s="1"/>
  <c r="H18" i="2"/>
  <c r="J18" i="2" s="1"/>
  <c r="H30" i="2"/>
  <c r="J30" i="2" s="1"/>
  <c r="H14" i="2"/>
  <c r="J14" i="2" s="1"/>
  <c r="H17" i="2"/>
  <c r="J17" i="2" s="1"/>
  <c r="H22" i="2"/>
  <c r="J22" i="2" s="1"/>
  <c r="H23" i="2"/>
  <c r="J23" i="2" s="1"/>
  <c r="H24" i="2"/>
  <c r="J24" i="2" s="1"/>
  <c r="H27" i="2"/>
  <c r="J27" i="2" s="1"/>
  <c r="H28" i="2"/>
  <c r="J28" i="2" s="1"/>
  <c r="H29" i="2"/>
  <c r="J29" i="2" s="1"/>
  <c r="H26" i="2"/>
  <c r="J26" i="2" s="1"/>
  <c r="I31" i="2"/>
  <c r="G8" i="2" l="1"/>
  <c r="H8" i="2" s="1"/>
  <c r="I8" i="2" s="1"/>
  <c r="J8" i="2" s="1"/>
  <c r="F31" i="2"/>
  <c r="H13" i="2"/>
  <c r="H31" i="2" s="1"/>
  <c r="J13" i="2" l="1"/>
  <c r="J31" i="2" s="1"/>
  <c r="D32" i="2"/>
</calcChain>
</file>

<file path=xl/sharedStrings.xml><?xml version="1.0" encoding="utf-8"?>
<sst xmlns="http://schemas.openxmlformats.org/spreadsheetml/2006/main" count="99" uniqueCount="82">
  <si>
    <t>Họ tên</t>
  </si>
  <si>
    <t>Nguyễn Thị Thúy Hạnh</t>
  </si>
  <si>
    <t>Khoa Kế toán và QTKD</t>
  </si>
  <si>
    <t>Khoa Công nghệ sinh học</t>
  </si>
  <si>
    <t>Đơn vị</t>
  </si>
  <si>
    <t>Ghi chú</t>
  </si>
  <si>
    <t>Khoa Nông học</t>
  </si>
  <si>
    <t>Lê Thị Thanh Loan</t>
  </si>
  <si>
    <t>Nguyễn Thị Thu Quỳnh</t>
  </si>
  <si>
    <t>STT</t>
  </si>
  <si>
    <t>HỌC VIỆN NÔNG NGHIỆP VIỆT NAM</t>
  </si>
  <si>
    <t>của Giám đốc Học viện nông nghiệp Việt Nam)</t>
  </si>
  <si>
    <t>Tổng cộng</t>
  </si>
  <si>
    <t>Bằng chữ:</t>
  </si>
  <si>
    <t>Đơn giá
(đồng)</t>
  </si>
  <si>
    <t>Thành tiền
(đồng)</t>
  </si>
  <si>
    <t xml:space="preserve">BẢNG THANH TOÁN TIỀN </t>
  </si>
  <si>
    <t>Số tiết
(tiết)</t>
  </si>
  <si>
    <t>Nguyễn Thị Ngọc Dinh</t>
  </si>
  <si>
    <t>Bùi Thị Khánh Hòa</t>
  </si>
  <si>
    <t>Mã GV</t>
  </si>
  <si>
    <t>SH004</t>
  </si>
  <si>
    <t>HTN10</t>
  </si>
  <si>
    <t>KNN14</t>
  </si>
  <si>
    <t>KT017</t>
  </si>
  <si>
    <t>KT009</t>
  </si>
  <si>
    <t>Đặng Thị Thanh Tâm</t>
  </si>
  <si>
    <t>Trần Thị Thu Phương</t>
  </si>
  <si>
    <t>CTU15</t>
  </si>
  <si>
    <t>Phạm Thị Dung</t>
  </si>
  <si>
    <t>Trần Đức Trí</t>
  </si>
  <si>
    <t>Còn lĩnh
(đồng)</t>
  </si>
  <si>
    <t>Trừ số chi thừa năm trước (đồng)</t>
  </si>
  <si>
    <t>SPT21</t>
  </si>
  <si>
    <t>KT007</t>
  </si>
  <si>
    <t>STV01</t>
  </si>
  <si>
    <t>MKT17</t>
  </si>
  <si>
    <t>HTN02</t>
  </si>
  <si>
    <t>KT015</t>
  </si>
  <si>
    <t>Nguyễn Trọng Tuynh</t>
  </si>
  <si>
    <t>Nguyễn Thị Ái Nghĩa</t>
  </si>
  <si>
    <t>Đồng Thanh Mai</t>
  </si>
  <si>
    <t>Đinh Trường Sơn</t>
  </si>
  <si>
    <t>STV12</t>
  </si>
  <si>
    <t>Thiều Thị Phong Thu</t>
  </si>
  <si>
    <t>CTH08</t>
  </si>
  <si>
    <t>Lớp</t>
  </si>
  <si>
    <t>K67QTKDT</t>
  </si>
  <si>
    <t>Nguyễn Thị Nhiên</t>
  </si>
  <si>
    <t>K66CNSHE</t>
  </si>
  <si>
    <t>K67CNSHE</t>
  </si>
  <si>
    <t>K68CNSHE</t>
  </si>
  <si>
    <t>1/2 kỳ vì HK1 kết thúc</t>
  </si>
  <si>
    <t>K66KHCTT</t>
  </si>
  <si>
    <t>K68KHCTT</t>
  </si>
  <si>
    <t>K67KHCTT</t>
  </si>
  <si>
    <t>K66KTTCE</t>
  </si>
  <si>
    <t>K67KTTCE</t>
  </si>
  <si>
    <t>K68KTTCE</t>
  </si>
  <si>
    <t>KST08</t>
  </si>
  <si>
    <t>K69CNSHE</t>
  </si>
  <si>
    <t>K69KHCTT</t>
  </si>
  <si>
    <t>Nguyễn Phượng Lê</t>
  </si>
  <si>
    <t>K69KTNNE</t>
  </si>
  <si>
    <t>Khoa Kinh tế và Quản lý</t>
  </si>
  <si>
    <t>BỘ NÔNG NGHIỆP VÀ MÔI TRƯỜNG</t>
  </si>
  <si>
    <t>KNN12</t>
  </si>
  <si>
    <t>CHỦ NHIỆM CÁC LỚP TIÊN TIẾN, CHẤT LƯỢNG CAO NĂM HỌC 2025-2026</t>
  </si>
  <si>
    <r>
      <t xml:space="preserve">(Kèm theo Quyết định số  </t>
    </r>
    <r>
      <rPr>
        <b/>
        <sz val="14"/>
        <rFont val="Times New Roman"/>
        <family val="1"/>
      </rPr>
      <t xml:space="preserve">              </t>
    </r>
    <r>
      <rPr>
        <sz val="14"/>
        <rFont val="Times New Roman"/>
        <family val="1"/>
      </rPr>
      <t xml:space="preserve">  /QĐ-HVN ngày               tháng 7 năm 2026</t>
    </r>
  </si>
  <si>
    <t>MKT06</t>
  </si>
  <si>
    <t>Trần Thị Thu Hương</t>
  </si>
  <si>
    <t>RAQ07</t>
  </si>
  <si>
    <t>Vũ Quỳnh Hoa</t>
  </si>
  <si>
    <t>KT014</t>
  </si>
  <si>
    <t>Trần Thị Minh Hòa</t>
  </si>
  <si>
    <t>K70QTKDT</t>
  </si>
  <si>
    <t>K70CNSHE</t>
  </si>
  <si>
    <t>K70KHCTT</t>
  </si>
  <si>
    <t>K69KTTCE</t>
  </si>
  <si>
    <t>K70KTTCE</t>
  </si>
  <si>
    <t>K66KTNNE 
và K70KTNNE</t>
  </si>
  <si>
    <t>Chủ nhiệm 2 lớp
(1 lớp 1/2 kỳ)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</si>
</sst>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3"/>
      <color theme="1"/>
      <name val="Times New Roman"/>
      <family val="2"/>
    </font>
    <font>
      <sz val="13"/>
      <color indexed="8"/>
      <name val="Times New Roman"/>
      <family val="2"/>
    </font>
    <font>
      <sz val="8"/>
      <name val="Times New Roman"/>
      <family val="2"/>
    </font>
    <font>
      <b/>
      <sz val="13"/>
      <name val="Times New Roman"/>
      <family val="1"/>
    </font>
    <font>
      <sz val="13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i/>
      <sz val="13"/>
      <name val="Times New Roman"/>
      <family val="1"/>
    </font>
    <font>
      <sz val="13"/>
      <color theme="1"/>
      <name val="Times New Roman"/>
      <family val="1"/>
    </font>
    <font>
      <b/>
      <sz val="13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3" fontId="4" fillId="2" borderId="2" xfId="1" applyNumberFormat="1" applyFont="1" applyFill="1" applyBorder="1" applyAlignment="1">
      <alignment horizontal="center" vertical="center"/>
    </xf>
    <xf numFmtId="3" fontId="4" fillId="2" borderId="2" xfId="1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3" fontId="4" fillId="2" borderId="3" xfId="1" applyNumberFormat="1" applyFont="1" applyFill="1" applyBorder="1" applyAlignment="1">
      <alignment horizontal="center" vertical="center"/>
    </xf>
    <xf numFmtId="3" fontId="4" fillId="2" borderId="3" xfId="1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/>
    </xf>
    <xf numFmtId="3" fontId="3" fillId="2" borderId="1" xfId="1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etup\Doi%20so%20ra%20chu\Doi%20so%20ra%20chu\Doiso.xla" TargetMode="External"/><Relationship Id="rId1" Type="http://schemas.openxmlformats.org/officeDocument/2006/relationships/externalLinkPath" Target="file:///D:\Setup\Doi%20so%20ra%20chu\Doi%20so%20ra%20chu\Doiso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definedNames>
      <definedName name="vnd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showZeros="0" tabSelected="1" zoomScale="80" zoomScaleNormal="80" workbookViewId="0">
      <pane ySplit="11" topLeftCell="A12" activePane="bottomLeft" state="frozen"/>
      <selection pane="bottomLeft" activeCell="G13" sqref="G13"/>
    </sheetView>
  </sheetViews>
  <sheetFormatPr defaultColWidth="8.90625" defaultRowHeight="16.8" x14ac:dyDescent="0.3"/>
  <cols>
    <col min="1" max="1" width="4.90625" style="2" bestFit="1" customWidth="1"/>
    <col min="2" max="2" width="7.81640625" style="2" bestFit="1" customWidth="1"/>
    <col min="3" max="3" width="25.08984375" style="1" customWidth="1"/>
    <col min="4" max="4" width="23.08984375" style="1" bestFit="1" customWidth="1"/>
    <col min="5" max="5" width="13.453125" style="1" bestFit="1" customWidth="1"/>
    <col min="6" max="6" width="6.54296875" style="2" bestFit="1" customWidth="1"/>
    <col min="7" max="7" width="10.08984375" style="2" customWidth="1"/>
    <col min="8" max="8" width="10.81640625" style="1" bestFit="1" customWidth="1"/>
    <col min="9" max="9" width="13.1796875" style="1" customWidth="1"/>
    <col min="10" max="10" width="12.90625" style="1" customWidth="1"/>
    <col min="11" max="11" width="21.36328125" style="1" customWidth="1"/>
    <col min="12" max="16384" width="8.90625" style="1"/>
  </cols>
  <sheetData>
    <row r="1" spans="1:11" x14ac:dyDescent="0.3">
      <c r="A1" s="29" t="s">
        <v>65</v>
      </c>
      <c r="B1" s="29"/>
      <c r="C1" s="29"/>
    </row>
    <row r="2" spans="1:11" x14ac:dyDescent="0.3">
      <c r="A2" s="30" t="s">
        <v>10</v>
      </c>
      <c r="B2" s="30"/>
      <c r="C2" s="30"/>
      <c r="D2" s="3"/>
      <c r="E2" s="3"/>
    </row>
    <row r="3" spans="1:11" ht="14.25" customHeight="1" x14ac:dyDescent="0.3"/>
    <row r="4" spans="1:11" ht="20.25" customHeight="1" x14ac:dyDescent="0.3">
      <c r="A4" s="27" t="s">
        <v>16</v>
      </c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11" ht="20.25" customHeight="1" x14ac:dyDescent="0.3">
      <c r="A5" s="27" t="s">
        <v>67</v>
      </c>
      <c r="B5" s="27"/>
      <c r="C5" s="27"/>
      <c r="D5" s="27"/>
      <c r="E5" s="27"/>
      <c r="F5" s="27"/>
      <c r="G5" s="27"/>
      <c r="H5" s="27"/>
      <c r="I5" s="27"/>
      <c r="J5" s="27"/>
      <c r="K5" s="27"/>
    </row>
    <row r="6" spans="1:11" ht="24" customHeight="1" x14ac:dyDescent="0.3">
      <c r="A6" s="28" t="s">
        <v>68</v>
      </c>
      <c r="B6" s="28"/>
      <c r="C6" s="28"/>
      <c r="D6" s="28"/>
      <c r="E6" s="28"/>
      <c r="F6" s="28"/>
      <c r="G6" s="28"/>
      <c r="H6" s="28"/>
      <c r="I6" s="28"/>
      <c r="J6" s="28"/>
      <c r="K6" s="28"/>
    </row>
    <row r="7" spans="1:11" ht="24" customHeight="1" x14ac:dyDescent="0.3">
      <c r="A7" s="28" t="s">
        <v>11</v>
      </c>
      <c r="B7" s="28"/>
      <c r="C7" s="28"/>
      <c r="D7" s="28"/>
      <c r="E7" s="28"/>
      <c r="F7" s="28"/>
      <c r="G7" s="28"/>
      <c r="H7" s="28"/>
      <c r="I7" s="28"/>
      <c r="J7" s="28"/>
      <c r="K7" s="28"/>
    </row>
    <row r="8" spans="1:11" ht="24" hidden="1" customHeight="1" x14ac:dyDescent="0.3">
      <c r="A8" s="4"/>
      <c r="B8" s="4">
        <v>1</v>
      </c>
      <c r="C8" s="4">
        <f>B8+1</f>
        <v>2</v>
      </c>
      <c r="D8" s="4">
        <f t="shared" ref="D8:J8" si="0">C8+1</f>
        <v>3</v>
      </c>
      <c r="E8" s="4">
        <f t="shared" ref="E8" si="1">D8+1</f>
        <v>4</v>
      </c>
      <c r="F8" s="4">
        <f t="shared" ref="F8" si="2">E8+1</f>
        <v>5</v>
      </c>
      <c r="G8" s="4">
        <f t="shared" si="0"/>
        <v>6</v>
      </c>
      <c r="H8" s="4">
        <f t="shared" si="0"/>
        <v>7</v>
      </c>
      <c r="I8" s="4">
        <f t="shared" si="0"/>
        <v>8</v>
      </c>
      <c r="J8" s="4">
        <f t="shared" si="0"/>
        <v>9</v>
      </c>
      <c r="K8" s="4"/>
    </row>
    <row r="9" spans="1:11" ht="24" hidden="1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pans="1:11" ht="9" customHeight="1" x14ac:dyDescent="0.3">
      <c r="C10" s="5"/>
      <c r="D10" s="5"/>
      <c r="E10" s="5"/>
      <c r="F10" s="5"/>
      <c r="G10" s="5"/>
      <c r="H10" s="5"/>
      <c r="I10" s="5"/>
      <c r="J10" s="5"/>
      <c r="K10" s="5"/>
    </row>
    <row r="11" spans="1:11" ht="50.4" x14ac:dyDescent="0.3">
      <c r="A11" s="34" t="s">
        <v>9</v>
      </c>
      <c r="B11" s="34" t="s">
        <v>20</v>
      </c>
      <c r="C11" s="34" t="s">
        <v>0</v>
      </c>
      <c r="D11" s="34" t="s">
        <v>4</v>
      </c>
      <c r="E11" s="34" t="s">
        <v>46</v>
      </c>
      <c r="F11" s="35" t="s">
        <v>17</v>
      </c>
      <c r="G11" s="35" t="s">
        <v>14</v>
      </c>
      <c r="H11" s="35" t="s">
        <v>15</v>
      </c>
      <c r="I11" s="35" t="s">
        <v>32</v>
      </c>
      <c r="J11" s="35" t="s">
        <v>31</v>
      </c>
      <c r="K11" s="34" t="s">
        <v>5</v>
      </c>
    </row>
    <row r="12" spans="1:11" ht="29.25" customHeight="1" x14ac:dyDescent="0.3">
      <c r="A12" s="7">
        <f>SUBTOTAL(3,$B$12:B12)</f>
        <v>1</v>
      </c>
      <c r="B12" s="7" t="s">
        <v>36</v>
      </c>
      <c r="C12" s="8" t="s">
        <v>39</v>
      </c>
      <c r="D12" s="8" t="s">
        <v>2</v>
      </c>
      <c r="E12" s="20" t="s">
        <v>47</v>
      </c>
      <c r="F12" s="7">
        <v>50</v>
      </c>
      <c r="G12" s="9">
        <v>80000</v>
      </c>
      <c r="H12" s="10">
        <f>G12*F12</f>
        <v>4000000</v>
      </c>
      <c r="I12" s="10"/>
      <c r="J12" s="10">
        <f t="shared" ref="J12:J30" si="3">H12-I12</f>
        <v>4000000</v>
      </c>
      <c r="K12" s="21"/>
    </row>
    <row r="13" spans="1:11" ht="29.25" customHeight="1" x14ac:dyDescent="0.3">
      <c r="A13" s="11">
        <f>SUBTOTAL(3,$B$12:B13)</f>
        <v>2</v>
      </c>
      <c r="B13" s="11" t="s">
        <v>69</v>
      </c>
      <c r="C13" s="12" t="s">
        <v>70</v>
      </c>
      <c r="D13" s="12" t="s">
        <v>2</v>
      </c>
      <c r="E13" s="22" t="s">
        <v>75</v>
      </c>
      <c r="F13" s="11">
        <v>50</v>
      </c>
      <c r="G13" s="13">
        <v>80000</v>
      </c>
      <c r="H13" s="14">
        <f t="shared" ref="H13:H18" si="4">G13*F13</f>
        <v>4000000</v>
      </c>
      <c r="I13" s="14"/>
      <c r="J13" s="14">
        <f t="shared" si="3"/>
        <v>4000000</v>
      </c>
      <c r="K13" s="23"/>
    </row>
    <row r="14" spans="1:11" ht="29.25" customHeight="1" x14ac:dyDescent="0.3">
      <c r="A14" s="11">
        <f>SUBTOTAL(3,$B$12:B14)</f>
        <v>3</v>
      </c>
      <c r="B14" s="11" t="s">
        <v>59</v>
      </c>
      <c r="C14" s="12" t="s">
        <v>48</v>
      </c>
      <c r="D14" s="12" t="s">
        <v>3</v>
      </c>
      <c r="E14" s="22" t="s">
        <v>49</v>
      </c>
      <c r="F14" s="11">
        <f>50/2</f>
        <v>25</v>
      </c>
      <c r="G14" s="13">
        <v>80000</v>
      </c>
      <c r="H14" s="14">
        <f t="shared" si="4"/>
        <v>2000000</v>
      </c>
      <c r="I14" s="14"/>
      <c r="J14" s="14">
        <f t="shared" si="3"/>
        <v>2000000</v>
      </c>
      <c r="K14" s="23" t="s">
        <v>52</v>
      </c>
    </row>
    <row r="15" spans="1:11" ht="29.25" customHeight="1" x14ac:dyDescent="0.3">
      <c r="A15" s="11">
        <f>SUBTOTAL(3,$B$12:B15)</f>
        <v>4</v>
      </c>
      <c r="B15" s="11" t="s">
        <v>43</v>
      </c>
      <c r="C15" s="23" t="s">
        <v>42</v>
      </c>
      <c r="D15" s="15" t="s">
        <v>3</v>
      </c>
      <c r="E15" s="24" t="s">
        <v>50</v>
      </c>
      <c r="F15" s="11">
        <v>50</v>
      </c>
      <c r="G15" s="13">
        <v>80000</v>
      </c>
      <c r="H15" s="14">
        <f>G15*F15</f>
        <v>4000000</v>
      </c>
      <c r="I15" s="14"/>
      <c r="J15" s="14">
        <f>H15-I15</f>
        <v>4000000</v>
      </c>
      <c r="K15" s="12"/>
    </row>
    <row r="16" spans="1:11" ht="29.25" customHeight="1" x14ac:dyDescent="0.3">
      <c r="A16" s="11">
        <f>SUBTOTAL(3,$B$12:B16)</f>
        <v>5</v>
      </c>
      <c r="B16" s="11" t="s">
        <v>21</v>
      </c>
      <c r="C16" s="23" t="s">
        <v>1</v>
      </c>
      <c r="D16" s="15" t="s">
        <v>3</v>
      </c>
      <c r="E16" s="24" t="s">
        <v>51</v>
      </c>
      <c r="F16" s="11">
        <v>50</v>
      </c>
      <c r="G16" s="13">
        <v>80000</v>
      </c>
      <c r="H16" s="14">
        <f>G16*F16</f>
        <v>4000000</v>
      </c>
      <c r="I16" s="14"/>
      <c r="J16" s="14">
        <f>H16-I16</f>
        <v>4000000</v>
      </c>
      <c r="K16" s="23"/>
    </row>
    <row r="17" spans="1:11" ht="29.25" customHeight="1" x14ac:dyDescent="0.3">
      <c r="A17" s="11">
        <f>SUBTOTAL(3,$B$12:B17)</f>
        <v>6</v>
      </c>
      <c r="B17" s="11" t="s">
        <v>35</v>
      </c>
      <c r="C17" s="23" t="s">
        <v>26</v>
      </c>
      <c r="D17" s="15" t="s">
        <v>3</v>
      </c>
      <c r="E17" s="24" t="s">
        <v>60</v>
      </c>
      <c r="F17" s="11">
        <v>50</v>
      </c>
      <c r="G17" s="13">
        <v>80000</v>
      </c>
      <c r="H17" s="14">
        <f>G17*F17</f>
        <v>4000000</v>
      </c>
      <c r="I17" s="14"/>
      <c r="J17" s="14">
        <f>H17-I17</f>
        <v>4000000</v>
      </c>
      <c r="K17" s="12"/>
    </row>
    <row r="18" spans="1:11" ht="29.25" customHeight="1" x14ac:dyDescent="0.3">
      <c r="A18" s="11">
        <f>SUBTOTAL(3,$B$12:B18)</f>
        <v>7</v>
      </c>
      <c r="B18" s="11" t="s">
        <v>33</v>
      </c>
      <c r="C18" s="23" t="s">
        <v>29</v>
      </c>
      <c r="D18" s="15" t="s">
        <v>3</v>
      </c>
      <c r="E18" s="24" t="s">
        <v>76</v>
      </c>
      <c r="F18" s="11">
        <v>50</v>
      </c>
      <c r="G18" s="13">
        <v>80000</v>
      </c>
      <c r="H18" s="14">
        <f t="shared" si="4"/>
        <v>4000000</v>
      </c>
      <c r="I18" s="14"/>
      <c r="J18" s="14">
        <f t="shared" si="3"/>
        <v>4000000</v>
      </c>
      <c r="K18" s="12"/>
    </row>
    <row r="19" spans="1:11" ht="29.25" customHeight="1" x14ac:dyDescent="0.3">
      <c r="A19" s="11">
        <f>SUBTOTAL(3,$B$12:B19)</f>
        <v>8</v>
      </c>
      <c r="B19" s="11" t="s">
        <v>71</v>
      </c>
      <c r="C19" s="23" t="s">
        <v>72</v>
      </c>
      <c r="D19" s="15" t="s">
        <v>6</v>
      </c>
      <c r="E19" s="24" t="s">
        <v>53</v>
      </c>
      <c r="F19" s="11">
        <f>50/2</f>
        <v>25</v>
      </c>
      <c r="G19" s="13">
        <v>80000</v>
      </c>
      <c r="H19" s="14">
        <f>G19*F19</f>
        <v>2000000</v>
      </c>
      <c r="I19" s="14"/>
      <c r="J19" s="14">
        <f>H19-I19</f>
        <v>2000000</v>
      </c>
      <c r="K19" s="12" t="s">
        <v>52</v>
      </c>
    </row>
    <row r="20" spans="1:11" ht="29.25" customHeight="1" x14ac:dyDescent="0.3">
      <c r="A20" s="11">
        <f>SUBTOTAL(3,$B$12:B20)</f>
        <v>9</v>
      </c>
      <c r="B20" s="11" t="s">
        <v>37</v>
      </c>
      <c r="C20" s="23" t="s">
        <v>40</v>
      </c>
      <c r="D20" s="15" t="s">
        <v>6</v>
      </c>
      <c r="E20" s="24" t="s">
        <v>55</v>
      </c>
      <c r="F20" s="11">
        <v>50</v>
      </c>
      <c r="G20" s="13">
        <v>80000</v>
      </c>
      <c r="H20" s="14">
        <f t="shared" ref="H20:H30" si="5">G20*F20</f>
        <v>4000000</v>
      </c>
      <c r="I20" s="14"/>
      <c r="J20" s="14">
        <f t="shared" si="3"/>
        <v>4000000</v>
      </c>
      <c r="K20" s="12"/>
    </row>
    <row r="21" spans="1:11" ht="29.25" customHeight="1" x14ac:dyDescent="0.3">
      <c r="A21" s="11">
        <f>SUBTOTAL(3,$B$12:B21)</f>
        <v>10</v>
      </c>
      <c r="B21" s="11" t="s">
        <v>28</v>
      </c>
      <c r="C21" s="23" t="s">
        <v>27</v>
      </c>
      <c r="D21" s="15" t="s">
        <v>6</v>
      </c>
      <c r="E21" s="24" t="s">
        <v>54</v>
      </c>
      <c r="F21" s="11">
        <v>50</v>
      </c>
      <c r="G21" s="13">
        <v>80000</v>
      </c>
      <c r="H21" s="14">
        <f t="shared" si="5"/>
        <v>4000000</v>
      </c>
      <c r="I21" s="14"/>
      <c r="J21" s="14">
        <f t="shared" si="3"/>
        <v>4000000</v>
      </c>
      <c r="K21" s="23"/>
    </row>
    <row r="22" spans="1:11" ht="29.25" customHeight="1" x14ac:dyDescent="0.3">
      <c r="A22" s="11">
        <f>SUBTOTAL(3,$B$12:B22)</f>
        <v>11</v>
      </c>
      <c r="B22" s="11" t="s">
        <v>45</v>
      </c>
      <c r="C22" s="23" t="s">
        <v>44</v>
      </c>
      <c r="D22" s="15" t="s">
        <v>6</v>
      </c>
      <c r="E22" s="24" t="s">
        <v>61</v>
      </c>
      <c r="F22" s="11">
        <v>50</v>
      </c>
      <c r="G22" s="13">
        <v>80000</v>
      </c>
      <c r="H22" s="14">
        <f t="shared" si="5"/>
        <v>4000000</v>
      </c>
      <c r="I22" s="14"/>
      <c r="J22" s="14">
        <f t="shared" si="3"/>
        <v>4000000</v>
      </c>
      <c r="K22" s="12"/>
    </row>
    <row r="23" spans="1:11" ht="29.25" customHeight="1" x14ac:dyDescent="0.3">
      <c r="A23" s="11">
        <f>SUBTOTAL(3,$B$12:B23)</f>
        <v>12</v>
      </c>
      <c r="B23" s="11" t="s">
        <v>22</v>
      </c>
      <c r="C23" s="23" t="s">
        <v>18</v>
      </c>
      <c r="D23" s="15" t="s">
        <v>6</v>
      </c>
      <c r="E23" s="24" t="s">
        <v>77</v>
      </c>
      <c r="F23" s="11">
        <v>50</v>
      </c>
      <c r="G23" s="13">
        <v>80000</v>
      </c>
      <c r="H23" s="14">
        <f t="shared" si="5"/>
        <v>4000000</v>
      </c>
      <c r="I23" s="14"/>
      <c r="J23" s="14">
        <f t="shared" si="3"/>
        <v>4000000</v>
      </c>
      <c r="K23" s="12"/>
    </row>
    <row r="24" spans="1:11" ht="29.25" customHeight="1" x14ac:dyDescent="0.3">
      <c r="A24" s="11">
        <f>SUBTOTAL(3,$B$12:B24)</f>
        <v>13</v>
      </c>
      <c r="B24" s="11" t="s">
        <v>66</v>
      </c>
      <c r="C24" s="23" t="s">
        <v>62</v>
      </c>
      <c r="D24" s="15" t="s">
        <v>64</v>
      </c>
      <c r="E24" s="24" t="s">
        <v>63</v>
      </c>
      <c r="F24" s="11">
        <v>50</v>
      </c>
      <c r="G24" s="13">
        <v>80000</v>
      </c>
      <c r="H24" s="14">
        <f t="shared" si="5"/>
        <v>4000000</v>
      </c>
      <c r="I24" s="14"/>
      <c r="J24" s="14">
        <f t="shared" si="3"/>
        <v>4000000</v>
      </c>
      <c r="K24" s="12"/>
    </row>
    <row r="25" spans="1:11" ht="36.6" customHeight="1" x14ac:dyDescent="0.3">
      <c r="A25" s="11">
        <f>SUBTOTAL(3,$B$12:B25)</f>
        <v>14</v>
      </c>
      <c r="B25" s="11" t="s">
        <v>23</v>
      </c>
      <c r="C25" s="23" t="s">
        <v>7</v>
      </c>
      <c r="D25" s="15" t="s">
        <v>64</v>
      </c>
      <c r="E25" s="32" t="s">
        <v>80</v>
      </c>
      <c r="F25" s="11">
        <f>50*1.5</f>
        <v>75</v>
      </c>
      <c r="G25" s="13">
        <v>80000</v>
      </c>
      <c r="H25" s="14">
        <f>G25*F25</f>
        <v>6000000</v>
      </c>
      <c r="I25" s="14"/>
      <c r="J25" s="14">
        <f>H25-I25</f>
        <v>6000000</v>
      </c>
      <c r="K25" s="33" t="s">
        <v>81</v>
      </c>
    </row>
    <row r="26" spans="1:11" ht="29.25" customHeight="1" x14ac:dyDescent="0.3">
      <c r="A26" s="11">
        <f>SUBTOTAL(3,$B$12:B26)</f>
        <v>15</v>
      </c>
      <c r="B26" s="11" t="s">
        <v>38</v>
      </c>
      <c r="C26" s="23" t="s">
        <v>41</v>
      </c>
      <c r="D26" s="15" t="s">
        <v>64</v>
      </c>
      <c r="E26" s="24" t="s">
        <v>56</v>
      </c>
      <c r="F26" s="11">
        <f>50/2</f>
        <v>25</v>
      </c>
      <c r="G26" s="13">
        <v>80000</v>
      </c>
      <c r="H26" s="14">
        <f>G26*F26</f>
        <v>2000000</v>
      </c>
      <c r="I26" s="14"/>
      <c r="J26" s="14">
        <f>H26-I26</f>
        <v>2000000</v>
      </c>
      <c r="K26" s="12" t="s">
        <v>52</v>
      </c>
    </row>
    <row r="27" spans="1:11" ht="29.25" customHeight="1" x14ac:dyDescent="0.3">
      <c r="A27" s="11">
        <f>SUBTOTAL(3,$B$12:B27)</f>
        <v>16</v>
      </c>
      <c r="B27" s="11" t="s">
        <v>25</v>
      </c>
      <c r="C27" s="23" t="s">
        <v>8</v>
      </c>
      <c r="D27" s="15" t="s">
        <v>64</v>
      </c>
      <c r="E27" s="24" t="s">
        <v>57</v>
      </c>
      <c r="F27" s="11">
        <v>50</v>
      </c>
      <c r="G27" s="13">
        <v>80000</v>
      </c>
      <c r="H27" s="14">
        <f>G27*F27</f>
        <v>4000000</v>
      </c>
      <c r="I27" s="14"/>
      <c r="J27" s="14">
        <f>H27-I27</f>
        <v>4000000</v>
      </c>
      <c r="K27" s="12"/>
    </row>
    <row r="28" spans="1:11" ht="29.25" customHeight="1" x14ac:dyDescent="0.3">
      <c r="A28" s="11">
        <f>SUBTOTAL(3,$B$12:B28)</f>
        <v>17</v>
      </c>
      <c r="B28" s="11" t="s">
        <v>24</v>
      </c>
      <c r="C28" s="12" t="s">
        <v>19</v>
      </c>
      <c r="D28" s="15" t="s">
        <v>64</v>
      </c>
      <c r="E28" s="25" t="s">
        <v>58</v>
      </c>
      <c r="F28" s="11">
        <v>50</v>
      </c>
      <c r="G28" s="13">
        <v>80000</v>
      </c>
      <c r="H28" s="14">
        <f>G28*F28</f>
        <v>4000000</v>
      </c>
      <c r="I28" s="14"/>
      <c r="J28" s="14">
        <f>H28-I28</f>
        <v>4000000</v>
      </c>
      <c r="K28" s="12"/>
    </row>
    <row r="29" spans="1:11" ht="29.25" customHeight="1" x14ac:dyDescent="0.3">
      <c r="A29" s="11">
        <f>SUBTOTAL(3,$B$12:B29)</f>
        <v>18</v>
      </c>
      <c r="B29" s="11" t="s">
        <v>34</v>
      </c>
      <c r="C29" s="23" t="s">
        <v>30</v>
      </c>
      <c r="D29" s="15" t="s">
        <v>64</v>
      </c>
      <c r="E29" s="24" t="s">
        <v>78</v>
      </c>
      <c r="F29" s="11">
        <v>50</v>
      </c>
      <c r="G29" s="13">
        <v>80000</v>
      </c>
      <c r="H29" s="14">
        <f t="shared" ref="H29" si="6">G29*F29</f>
        <v>4000000</v>
      </c>
      <c r="I29" s="14"/>
      <c r="J29" s="14">
        <f>H29-I29</f>
        <v>4000000</v>
      </c>
      <c r="K29" s="12"/>
    </row>
    <row r="30" spans="1:11" ht="29.25" customHeight="1" x14ac:dyDescent="0.3">
      <c r="A30" s="16">
        <f>SUBTOTAL(3,$B$12:B30)</f>
        <v>19</v>
      </c>
      <c r="B30" s="11" t="s">
        <v>73</v>
      </c>
      <c r="C30" s="23" t="s">
        <v>74</v>
      </c>
      <c r="D30" s="15" t="s">
        <v>64</v>
      </c>
      <c r="E30" s="24" t="s">
        <v>79</v>
      </c>
      <c r="F30" s="11">
        <v>50</v>
      </c>
      <c r="G30" s="13">
        <v>80000</v>
      </c>
      <c r="H30" s="14">
        <f t="shared" si="5"/>
        <v>4000000</v>
      </c>
      <c r="I30" s="14"/>
      <c r="J30" s="14">
        <f t="shared" si="3"/>
        <v>4000000</v>
      </c>
      <c r="K30" s="12"/>
    </row>
    <row r="31" spans="1:11" s="3" customFormat="1" ht="25.5" customHeight="1" x14ac:dyDescent="0.3">
      <c r="A31" s="6"/>
      <c r="B31" s="6"/>
      <c r="C31" s="31" t="s">
        <v>12</v>
      </c>
      <c r="D31" s="31"/>
      <c r="E31" s="6"/>
      <c r="F31" s="6">
        <f>SUBTOTAL(9,F12:F30)</f>
        <v>900</v>
      </c>
      <c r="G31" s="6"/>
      <c r="H31" s="17">
        <f>SUBTOTAL(9,H12:H30)</f>
        <v>72000000</v>
      </c>
      <c r="I31" s="17">
        <f>SUBTOTAL(9,I12:I30)</f>
        <v>0</v>
      </c>
      <c r="J31" s="17">
        <f>SUBTOTAL(9,J12:J30)</f>
        <v>72000000</v>
      </c>
      <c r="K31" s="18"/>
    </row>
    <row r="32" spans="1:11" ht="23.4" customHeight="1" x14ac:dyDescent="0.3">
      <c r="C32" s="19" t="s">
        <v>13</v>
      </c>
      <c r="D32" s="26" t="str">
        <f>[1]!vnd(J31)</f>
        <v>Bảy mươi hai triệu đồng chẵn</v>
      </c>
      <c r="E32" s="26"/>
      <c r="F32" s="26"/>
      <c r="G32" s="26"/>
      <c r="H32" s="26"/>
      <c r="I32" s="26"/>
      <c r="J32" s="26"/>
      <c r="K32" s="26"/>
    </row>
  </sheetData>
  <autoFilter ref="A11:K32" xr:uid="{00000000-0009-0000-0000-000000000000}"/>
  <mergeCells count="8">
    <mergeCell ref="D32:K32"/>
    <mergeCell ref="A4:K4"/>
    <mergeCell ref="A5:K5"/>
    <mergeCell ref="A6:K6"/>
    <mergeCell ref="A1:C1"/>
    <mergeCell ref="A2:C2"/>
    <mergeCell ref="A7:K7"/>
    <mergeCell ref="C31:D31"/>
  </mergeCells>
  <phoneticPr fontId="2" type="noConversion"/>
  <pageMargins left="0.35" right="0.25" top="0.53" bottom="0.62" header="0.4" footer="0.3"/>
  <pageSetup paperSize="9" scale="82" fitToHeight="0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 (2)</vt:lpstr>
      <vt:lpstr>'Sheet1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Lê Ngọc Tú</cp:lastModifiedBy>
  <cp:lastPrinted>2026-07-19T04:28:25Z</cp:lastPrinted>
  <dcterms:created xsi:type="dcterms:W3CDTF">2018-07-04T08:31:31Z</dcterms:created>
  <dcterms:modified xsi:type="dcterms:W3CDTF">2026-07-19T04:36:56Z</dcterms:modified>
</cp:coreProperties>
</file>