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690"/>
  </bookViews>
  <sheets>
    <sheet name="Sheet1 (2)" sheetId="2" r:id="rId1"/>
  </sheets>
  <externalReferences>
    <externalReference r:id="rId2"/>
  </externalReferences>
  <definedNames>
    <definedName name="_xlnm._FilterDatabase" localSheetId="0" hidden="1">'Sheet1 (2)'!$A$11:$K$33</definedName>
    <definedName name="_xlnm.Print_Titles" localSheetId="0">'Sheet1 (2)'!$11:$11</definedName>
  </definedNames>
  <calcPr calcId="124519"/>
</workbook>
</file>

<file path=xl/calcChain.xml><?xml version="1.0" encoding="utf-8"?>
<calcChain xmlns="http://schemas.openxmlformats.org/spreadsheetml/2006/main">
  <c r="F27" i="2"/>
  <c r="F20"/>
  <c r="H20" s="1"/>
  <c r="J20" s="1"/>
  <c r="F15"/>
  <c r="H15" s="1"/>
  <c r="J15" s="1"/>
  <c r="F31"/>
  <c r="H31" s="1"/>
  <c r="J31" s="1"/>
  <c r="H19"/>
  <c r="J19" s="1"/>
  <c r="C8"/>
  <c r="D8" s="1"/>
  <c r="F8" s="1"/>
  <c r="G8" s="1"/>
  <c r="H8" s="1"/>
  <c r="I8" s="1"/>
  <c r="J8" s="1"/>
  <c r="H12"/>
  <c r="J12" s="1"/>
  <c r="H18"/>
  <c r="J18" s="1"/>
  <c r="H30"/>
  <c r="J30" s="1"/>
  <c r="H14"/>
  <c r="J14" s="1"/>
  <c r="H16"/>
  <c r="J16" s="1"/>
  <c r="H17"/>
  <c r="J17" s="1"/>
  <c r="H21"/>
  <c r="J21" s="1"/>
  <c r="H22"/>
  <c r="J22" s="1"/>
  <c r="H23"/>
  <c r="J23" s="1"/>
  <c r="H24"/>
  <c r="J24" s="1"/>
  <c r="H27"/>
  <c r="J27" s="1"/>
  <c r="H25"/>
  <c r="J25" s="1"/>
  <c r="H28"/>
  <c r="J28" s="1"/>
  <c r="H29"/>
  <c r="J29" s="1"/>
  <c r="H26"/>
  <c r="J26" s="1"/>
  <c r="A13"/>
  <c r="A14" s="1"/>
  <c r="A15" s="1"/>
  <c r="A16" s="1"/>
  <c r="A17" s="1"/>
  <c r="A18" s="1"/>
  <c r="I32"/>
  <c r="A19" l="1"/>
  <c r="A20"/>
  <c r="A21" s="1"/>
  <c r="A22" s="1"/>
  <c r="A23" s="1"/>
  <c r="A24" s="1"/>
  <c r="A25" s="1"/>
  <c r="A26" s="1"/>
  <c r="A27" s="1"/>
  <c r="A28" s="1"/>
  <c r="A29" s="1"/>
  <c r="A30" s="1"/>
  <c r="A31" s="1"/>
  <c r="F32"/>
  <c r="H13"/>
  <c r="H32" s="1"/>
  <c r="J13" l="1"/>
  <c r="J32" s="1"/>
  <c r="D33"/>
</calcChain>
</file>

<file path=xl/sharedStrings.xml><?xml version="1.0" encoding="utf-8"?>
<sst xmlns="http://schemas.openxmlformats.org/spreadsheetml/2006/main" count="102" uniqueCount="84">
  <si>
    <t>Họ tên</t>
  </si>
  <si>
    <t>Nguyễn Thị Thúy Hạnh</t>
  </si>
  <si>
    <t>Khoa Kế toán và QTKD</t>
  </si>
  <si>
    <t>Khoa Công nghệ sinh học</t>
  </si>
  <si>
    <t>Đơn vị</t>
  </si>
  <si>
    <t>Ghi chú</t>
  </si>
  <si>
    <t>Khoa Nông học</t>
  </si>
  <si>
    <t>Lê Thị Thanh Loan</t>
  </si>
  <si>
    <t>Nguyễn Thị Thu Quỳnh</t>
  </si>
  <si>
    <t>STT</t>
  </si>
  <si>
    <t>BỘ NÔNG NGHIỆP VÀ PTNT</t>
  </si>
  <si>
    <t>HỌC VIỆN NÔNG NGHIỆP VIỆT NAM</t>
  </si>
  <si>
    <t>của Giám đốc Học viện nông nghiệp Việt Nam)</t>
  </si>
  <si>
    <t>Tổng cộng</t>
  </si>
  <si>
    <t>Bằng chữ:</t>
  </si>
  <si>
    <t>Đơn giá
(đồng)</t>
  </si>
  <si>
    <t>Thành tiền
(đồng)</t>
  </si>
  <si>
    <t xml:space="preserve">BẢNG THANH TOÁN TIỀN </t>
  </si>
  <si>
    <t>Số tiết
(tiết)</t>
  </si>
  <si>
    <t>Nguyễn Thị Ngọc Dinh</t>
  </si>
  <si>
    <t>Bùi Thị Khánh Hòa</t>
  </si>
  <si>
    <t>Mã GV</t>
  </si>
  <si>
    <t>SH004</t>
  </si>
  <si>
    <t>HTN10</t>
  </si>
  <si>
    <t>KNN14</t>
  </si>
  <si>
    <t>KT017</t>
  </si>
  <si>
    <t>KT009</t>
  </si>
  <si>
    <t>Đặng Thị Thanh Tâm</t>
  </si>
  <si>
    <t>Trần Thị Thu Phương</t>
  </si>
  <si>
    <t>Vũ Quỳnh Hoa</t>
  </si>
  <si>
    <t>Phạm Thị Thanh Thúy</t>
  </si>
  <si>
    <t>KNN03</t>
  </si>
  <si>
    <t>RAQ07</t>
  </si>
  <si>
    <t>CTU15</t>
  </si>
  <si>
    <t>Phạm Thị Dung</t>
  </si>
  <si>
    <t>Trần Đức Trí</t>
  </si>
  <si>
    <t>Còn lĩnh
(đồng)</t>
  </si>
  <si>
    <t>Khoa Kinh tế và PTNT</t>
  </si>
  <si>
    <t>Trừ số chi thừa năm trước (đồng)</t>
  </si>
  <si>
    <t>SPT21</t>
  </si>
  <si>
    <t>KT007</t>
  </si>
  <si>
    <t>STV01</t>
  </si>
  <si>
    <t>MKT17</t>
  </si>
  <si>
    <t>HTN02</t>
  </si>
  <si>
    <t>KTL20</t>
  </si>
  <si>
    <t>KT015</t>
  </si>
  <si>
    <t>Nguyễn Trọng Tuynh</t>
  </si>
  <si>
    <t>Nguyễn Thị Ái Nghĩa</t>
  </si>
  <si>
    <t>Trần Thế Cường</t>
  </si>
  <si>
    <t>Đồng Thanh Mai</t>
  </si>
  <si>
    <t>Nguyễn Thị Hương</t>
  </si>
  <si>
    <t>TCH09</t>
  </si>
  <si>
    <t>Đinh Trường Sơn</t>
  </si>
  <si>
    <t>STV12</t>
  </si>
  <si>
    <t>Thiều Thị Phong Thu</t>
  </si>
  <si>
    <t>CTH08</t>
  </si>
  <si>
    <t>CHỦ NHIỆM CÁC LỚP TIÊN TIẾN, CHẤT LƯỢNG CAO NĂM HỌC 2023-2024</t>
  </si>
  <si>
    <r>
      <t xml:space="preserve">(Kèm theo Quyết định số   </t>
    </r>
    <r>
      <rPr>
        <b/>
        <sz val="14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/QĐ-HVN ngày             tháng 7 năm 2024</t>
    </r>
  </si>
  <si>
    <t>Lớp</t>
  </si>
  <si>
    <t>Đào Hồng Vân</t>
  </si>
  <si>
    <t>K65QTKDT</t>
  </si>
  <si>
    <t>K67QTKDT</t>
  </si>
  <si>
    <t>K66QTKDT</t>
  </si>
  <si>
    <t>Nguyễn Thị Nhiên</t>
  </si>
  <si>
    <t>K64CNSHE</t>
  </si>
  <si>
    <t>K65CNSHE</t>
  </si>
  <si>
    <t>K66CNSHE</t>
  </si>
  <si>
    <t>K67CNSHE</t>
  </si>
  <si>
    <t>K68CNSHE</t>
  </si>
  <si>
    <t>1/2 kỳ vì HK1 kết thúc</t>
  </si>
  <si>
    <t>K64KHCTT</t>
  </si>
  <si>
    <t>K65KHCTT</t>
  </si>
  <si>
    <t>K66KHCTT</t>
  </si>
  <si>
    <t>K68KHCTT</t>
  </si>
  <si>
    <t>K67KHCTT</t>
  </si>
  <si>
    <t>K64KTNNE và K65KTNNE</t>
  </si>
  <si>
    <t>K66KTNNE</t>
  </si>
  <si>
    <t>K64KTTCE</t>
  </si>
  <si>
    <t>K65KTTCE</t>
  </si>
  <si>
    <t>K66KTTCE</t>
  </si>
  <si>
    <t>K67KTTCE</t>
  </si>
  <si>
    <t>K68KTTCE</t>
  </si>
  <si>
    <t>QKT06</t>
  </si>
  <si>
    <t>KST08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</si>
</sst>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8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tup\Doi%20so%20ra%20chu\Doi%20so%20ra%20chu\Doiso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workbookViewId="0">
      <selection activeCell="A7" sqref="A7:K7"/>
    </sheetView>
  </sheetViews>
  <sheetFormatPr defaultColWidth="8.88671875" defaultRowHeight="16.5"/>
  <cols>
    <col min="1" max="1" width="4.88671875" style="3" bestFit="1" customWidth="1"/>
    <col min="2" max="2" width="7.77734375" style="3" bestFit="1" customWidth="1"/>
    <col min="3" max="3" width="24.44140625" style="2" customWidth="1"/>
    <col min="4" max="4" width="23.109375" style="2" bestFit="1" customWidth="1"/>
    <col min="5" max="5" width="10.33203125" style="2" hidden="1" customWidth="1"/>
    <col min="6" max="6" width="6.5546875" style="3" bestFit="1" customWidth="1"/>
    <col min="7" max="7" width="10.109375" style="3" customWidth="1"/>
    <col min="8" max="8" width="10.77734375" style="2" bestFit="1" customWidth="1"/>
    <col min="9" max="9" width="13.21875" style="2" customWidth="1"/>
    <col min="10" max="10" width="12.88671875" style="2" customWidth="1"/>
    <col min="11" max="11" width="21.33203125" style="2" customWidth="1"/>
    <col min="12" max="16384" width="8.88671875" style="2"/>
  </cols>
  <sheetData>
    <row r="1" spans="1:11">
      <c r="A1" s="1" t="s">
        <v>10</v>
      </c>
      <c r="B1" s="1"/>
      <c r="C1" s="1"/>
    </row>
    <row r="2" spans="1:11">
      <c r="A2" s="4" t="s">
        <v>11</v>
      </c>
      <c r="B2" s="4"/>
      <c r="C2" s="4"/>
      <c r="D2" s="5"/>
      <c r="E2" s="5"/>
    </row>
    <row r="3" spans="1:11" ht="14.25" customHeight="1"/>
    <row r="4" spans="1:11" ht="20.25" customHeight="1">
      <c r="A4" s="6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6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4" customHeight="1">
      <c r="A6" s="7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4" customHeight="1">
      <c r="A7" s="7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4" hidden="1" customHeight="1">
      <c r="A8" s="8"/>
      <c r="B8" s="8">
        <v>1</v>
      </c>
      <c r="C8" s="8">
        <f>B8+1</f>
        <v>2</v>
      </c>
      <c r="D8" s="8">
        <f t="shared" ref="D8:J8" si="0">C8+1</f>
        <v>3</v>
      </c>
      <c r="E8" s="8"/>
      <c r="F8" s="8">
        <f>D8+1</f>
        <v>4</v>
      </c>
      <c r="G8" s="8">
        <f t="shared" si="0"/>
        <v>5</v>
      </c>
      <c r="H8" s="8">
        <f t="shared" si="0"/>
        <v>6</v>
      </c>
      <c r="I8" s="8">
        <f t="shared" si="0"/>
        <v>7</v>
      </c>
      <c r="J8" s="8">
        <f t="shared" si="0"/>
        <v>8</v>
      </c>
      <c r="K8" s="8"/>
    </row>
    <row r="9" spans="1:11" ht="24" hidden="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9" customHeight="1">
      <c r="C10" s="9"/>
      <c r="D10" s="9"/>
      <c r="E10" s="9"/>
      <c r="F10" s="9"/>
      <c r="G10" s="9"/>
      <c r="H10" s="9"/>
      <c r="I10" s="9"/>
      <c r="J10" s="9"/>
      <c r="K10" s="9"/>
    </row>
    <row r="11" spans="1:11" ht="49.5">
      <c r="A11" s="10" t="s">
        <v>9</v>
      </c>
      <c r="B11" s="10" t="s">
        <v>21</v>
      </c>
      <c r="C11" s="10" t="s">
        <v>0</v>
      </c>
      <c r="D11" s="10" t="s">
        <v>4</v>
      </c>
      <c r="E11" s="10" t="s">
        <v>58</v>
      </c>
      <c r="F11" s="11" t="s">
        <v>18</v>
      </c>
      <c r="G11" s="11" t="s">
        <v>15</v>
      </c>
      <c r="H11" s="11" t="s">
        <v>16</v>
      </c>
      <c r="I11" s="11" t="s">
        <v>38</v>
      </c>
      <c r="J11" s="11" t="s">
        <v>36</v>
      </c>
      <c r="K11" s="10" t="s">
        <v>5</v>
      </c>
    </row>
    <row r="12" spans="1:11" ht="29.25" customHeight="1">
      <c r="A12" s="12">
        <v>1</v>
      </c>
      <c r="B12" s="12" t="s">
        <v>82</v>
      </c>
      <c r="C12" s="13" t="s">
        <v>59</v>
      </c>
      <c r="D12" s="13" t="s">
        <v>2</v>
      </c>
      <c r="E12" s="12" t="s">
        <v>60</v>
      </c>
      <c r="F12" s="12">
        <v>52</v>
      </c>
      <c r="G12" s="14">
        <v>55000</v>
      </c>
      <c r="H12" s="15">
        <f>G12*F12</f>
        <v>2860000</v>
      </c>
      <c r="I12" s="16"/>
      <c r="J12" s="16">
        <f t="shared" ref="J12:J30" si="1">H12-I12</f>
        <v>2860000</v>
      </c>
      <c r="K12" s="13"/>
    </row>
    <row r="13" spans="1:11" ht="29.25" customHeight="1">
      <c r="A13" s="17">
        <f>A12+1</f>
        <v>2</v>
      </c>
      <c r="B13" s="17" t="s">
        <v>42</v>
      </c>
      <c r="C13" s="18" t="s">
        <v>46</v>
      </c>
      <c r="D13" s="18" t="s">
        <v>2</v>
      </c>
      <c r="E13" s="17" t="s">
        <v>61</v>
      </c>
      <c r="F13" s="17">
        <v>52</v>
      </c>
      <c r="G13" s="19">
        <v>55000</v>
      </c>
      <c r="H13" s="20">
        <f t="shared" ref="H13:H18" si="2">G13*F13</f>
        <v>2860000</v>
      </c>
      <c r="I13" s="21"/>
      <c r="J13" s="21">
        <f t="shared" si="1"/>
        <v>2860000</v>
      </c>
      <c r="K13" s="18"/>
    </row>
    <row r="14" spans="1:11" ht="29.25" customHeight="1">
      <c r="A14" s="17">
        <f t="shared" ref="A14:A18" si="3">A13+1</f>
        <v>3</v>
      </c>
      <c r="B14" s="17" t="s">
        <v>51</v>
      </c>
      <c r="C14" s="18" t="s">
        <v>50</v>
      </c>
      <c r="D14" s="18" t="s">
        <v>2</v>
      </c>
      <c r="E14" s="17" t="s">
        <v>62</v>
      </c>
      <c r="F14" s="17">
        <v>52</v>
      </c>
      <c r="G14" s="19">
        <v>55000</v>
      </c>
      <c r="H14" s="20">
        <f t="shared" si="2"/>
        <v>2860000</v>
      </c>
      <c r="I14" s="21"/>
      <c r="J14" s="21">
        <f t="shared" si="1"/>
        <v>2860000</v>
      </c>
      <c r="K14" s="18"/>
    </row>
    <row r="15" spans="1:11" ht="29.25" customHeight="1">
      <c r="A15" s="17">
        <f t="shared" si="3"/>
        <v>4</v>
      </c>
      <c r="B15" s="17" t="s">
        <v>41</v>
      </c>
      <c r="C15" s="18" t="s">
        <v>27</v>
      </c>
      <c r="D15" s="22" t="s">
        <v>3</v>
      </c>
      <c r="E15" s="22" t="s">
        <v>64</v>
      </c>
      <c r="F15" s="17">
        <f>52/2</f>
        <v>26</v>
      </c>
      <c r="G15" s="19">
        <v>55000</v>
      </c>
      <c r="H15" s="20">
        <f>G15*F15</f>
        <v>1430000</v>
      </c>
      <c r="I15" s="21"/>
      <c r="J15" s="21">
        <f>H15-I15</f>
        <v>1430000</v>
      </c>
      <c r="K15" s="18" t="s">
        <v>69</v>
      </c>
    </row>
    <row r="16" spans="1:11" ht="29.25" customHeight="1">
      <c r="A16" s="17">
        <f t="shared" si="3"/>
        <v>5</v>
      </c>
      <c r="B16" s="17" t="s">
        <v>39</v>
      </c>
      <c r="C16" s="18" t="s">
        <v>34</v>
      </c>
      <c r="D16" s="22" t="s">
        <v>3</v>
      </c>
      <c r="E16" s="22" t="s">
        <v>65</v>
      </c>
      <c r="F16" s="17">
        <v>52</v>
      </c>
      <c r="G16" s="19">
        <v>55000</v>
      </c>
      <c r="H16" s="20">
        <f>G16*F16</f>
        <v>2860000</v>
      </c>
      <c r="I16" s="21"/>
      <c r="J16" s="21">
        <f>H16-I16</f>
        <v>2860000</v>
      </c>
      <c r="K16" s="18"/>
    </row>
    <row r="17" spans="1:11" ht="29.25" customHeight="1">
      <c r="A17" s="17">
        <f t="shared" si="3"/>
        <v>6</v>
      </c>
      <c r="B17" s="17" t="s">
        <v>83</v>
      </c>
      <c r="C17" s="18" t="s">
        <v>63</v>
      </c>
      <c r="D17" s="22" t="s">
        <v>3</v>
      </c>
      <c r="E17" s="22" t="s">
        <v>66</v>
      </c>
      <c r="F17" s="17">
        <v>52</v>
      </c>
      <c r="G17" s="19">
        <v>55000</v>
      </c>
      <c r="H17" s="20">
        <f>G17*F17</f>
        <v>2860000</v>
      </c>
      <c r="I17" s="21"/>
      <c r="J17" s="21">
        <f>H17-I17</f>
        <v>2860000</v>
      </c>
      <c r="K17" s="18"/>
    </row>
    <row r="18" spans="1:11" ht="29.25" customHeight="1">
      <c r="A18" s="17">
        <f t="shared" si="3"/>
        <v>7</v>
      </c>
      <c r="B18" s="17" t="s">
        <v>53</v>
      </c>
      <c r="C18" s="18" t="s">
        <v>52</v>
      </c>
      <c r="D18" s="22" t="s">
        <v>3</v>
      </c>
      <c r="E18" s="22" t="s">
        <v>67</v>
      </c>
      <c r="F18" s="17">
        <v>52</v>
      </c>
      <c r="G18" s="19">
        <v>55000</v>
      </c>
      <c r="H18" s="20">
        <f t="shared" si="2"/>
        <v>2860000</v>
      </c>
      <c r="I18" s="21"/>
      <c r="J18" s="21">
        <f t="shared" si="1"/>
        <v>2860000</v>
      </c>
      <c r="K18" s="18"/>
    </row>
    <row r="19" spans="1:11" ht="29.25" customHeight="1">
      <c r="A19" s="17">
        <f t="shared" ref="A14:A31" si="4">A18+1</f>
        <v>8</v>
      </c>
      <c r="B19" s="17" t="s">
        <v>22</v>
      </c>
      <c r="C19" s="18" t="s">
        <v>1</v>
      </c>
      <c r="D19" s="22" t="s">
        <v>3</v>
      </c>
      <c r="E19" s="22" t="s">
        <v>68</v>
      </c>
      <c r="F19" s="17">
        <v>52</v>
      </c>
      <c r="G19" s="19">
        <v>55000</v>
      </c>
      <c r="H19" s="20">
        <f>G19*F19</f>
        <v>2860000</v>
      </c>
      <c r="I19" s="21"/>
      <c r="J19" s="21">
        <f>H19-I19</f>
        <v>2860000</v>
      </c>
      <c r="K19" s="18"/>
    </row>
    <row r="20" spans="1:11" ht="29.25" customHeight="1">
      <c r="A20" s="17">
        <f>A17+1</f>
        <v>7</v>
      </c>
      <c r="B20" s="17" t="s">
        <v>32</v>
      </c>
      <c r="C20" s="18" t="s">
        <v>29</v>
      </c>
      <c r="D20" s="22" t="s">
        <v>6</v>
      </c>
      <c r="E20" s="22" t="s">
        <v>70</v>
      </c>
      <c r="F20" s="17">
        <f>52/2</f>
        <v>26</v>
      </c>
      <c r="G20" s="19">
        <v>55000</v>
      </c>
      <c r="H20" s="20">
        <f t="shared" ref="H20:H30" si="5">G20*F20</f>
        <v>1430000</v>
      </c>
      <c r="I20" s="23"/>
      <c r="J20" s="20">
        <f t="shared" si="1"/>
        <v>1430000</v>
      </c>
      <c r="K20" s="18" t="s">
        <v>69</v>
      </c>
    </row>
    <row r="21" spans="1:11" ht="29.25" customHeight="1">
      <c r="A21" s="17">
        <f t="shared" si="4"/>
        <v>8</v>
      </c>
      <c r="B21" s="17" t="s">
        <v>43</v>
      </c>
      <c r="C21" s="18" t="s">
        <v>47</v>
      </c>
      <c r="D21" s="22" t="s">
        <v>6</v>
      </c>
      <c r="E21" s="22" t="s">
        <v>71</v>
      </c>
      <c r="F21" s="17">
        <v>52</v>
      </c>
      <c r="G21" s="19">
        <v>55000</v>
      </c>
      <c r="H21" s="20">
        <f t="shared" si="5"/>
        <v>2860000</v>
      </c>
      <c r="I21" s="21"/>
      <c r="J21" s="21">
        <f t="shared" si="1"/>
        <v>2860000</v>
      </c>
      <c r="K21" s="18"/>
    </row>
    <row r="22" spans="1:11" ht="29.25" customHeight="1">
      <c r="A22" s="17">
        <f t="shared" si="4"/>
        <v>9</v>
      </c>
      <c r="B22" s="17" t="s">
        <v>33</v>
      </c>
      <c r="C22" s="18" t="s">
        <v>28</v>
      </c>
      <c r="D22" s="22" t="s">
        <v>6</v>
      </c>
      <c r="E22" s="22" t="s">
        <v>72</v>
      </c>
      <c r="F22" s="17">
        <v>52</v>
      </c>
      <c r="G22" s="19">
        <v>55000</v>
      </c>
      <c r="H22" s="20">
        <f t="shared" si="5"/>
        <v>2860000</v>
      </c>
      <c r="I22" s="21"/>
      <c r="J22" s="21">
        <f t="shared" si="1"/>
        <v>2860000</v>
      </c>
      <c r="K22" s="18"/>
    </row>
    <row r="23" spans="1:11" ht="29.25" customHeight="1">
      <c r="A23" s="17">
        <f t="shared" si="4"/>
        <v>10</v>
      </c>
      <c r="B23" s="17" t="s">
        <v>23</v>
      </c>
      <c r="C23" s="18" t="s">
        <v>19</v>
      </c>
      <c r="D23" s="22" t="s">
        <v>6</v>
      </c>
      <c r="E23" s="22" t="s">
        <v>73</v>
      </c>
      <c r="F23" s="17">
        <v>52</v>
      </c>
      <c r="G23" s="19">
        <v>55000</v>
      </c>
      <c r="H23" s="20">
        <f t="shared" si="5"/>
        <v>2860000</v>
      </c>
      <c r="I23" s="21"/>
      <c r="J23" s="21">
        <f t="shared" si="1"/>
        <v>2860000</v>
      </c>
      <c r="K23" s="18"/>
    </row>
    <row r="24" spans="1:11" ht="29.25" customHeight="1">
      <c r="A24" s="17">
        <f t="shared" si="4"/>
        <v>11</v>
      </c>
      <c r="B24" s="17" t="s">
        <v>55</v>
      </c>
      <c r="C24" s="18" t="s">
        <v>54</v>
      </c>
      <c r="D24" s="22" t="s">
        <v>6</v>
      </c>
      <c r="E24" s="22" t="s">
        <v>74</v>
      </c>
      <c r="F24" s="17">
        <v>52</v>
      </c>
      <c r="G24" s="19">
        <v>55000</v>
      </c>
      <c r="H24" s="20">
        <f t="shared" si="5"/>
        <v>2860000</v>
      </c>
      <c r="I24" s="21"/>
      <c r="J24" s="21">
        <f t="shared" si="1"/>
        <v>2860000</v>
      </c>
      <c r="K24" s="18"/>
    </row>
    <row r="25" spans="1:11" ht="29.25" customHeight="1">
      <c r="A25" s="17">
        <f t="shared" si="4"/>
        <v>12</v>
      </c>
      <c r="B25" s="17" t="s">
        <v>31</v>
      </c>
      <c r="C25" s="18" t="s">
        <v>30</v>
      </c>
      <c r="D25" s="22" t="s">
        <v>37</v>
      </c>
      <c r="E25" s="22" t="s">
        <v>75</v>
      </c>
      <c r="F25" s="17">
        <v>52</v>
      </c>
      <c r="G25" s="19">
        <v>55000</v>
      </c>
      <c r="H25" s="20">
        <f>G25*F25</f>
        <v>2860000</v>
      </c>
      <c r="I25" s="21"/>
      <c r="J25" s="21">
        <f>H25-I25</f>
        <v>2860000</v>
      </c>
      <c r="K25" s="18"/>
    </row>
    <row r="26" spans="1:11" ht="29.25" customHeight="1">
      <c r="A26" s="17">
        <f t="shared" si="4"/>
        <v>13</v>
      </c>
      <c r="B26" s="17" t="s">
        <v>24</v>
      </c>
      <c r="C26" s="18" t="s">
        <v>7</v>
      </c>
      <c r="D26" s="22" t="s">
        <v>37</v>
      </c>
      <c r="E26" s="22" t="s">
        <v>76</v>
      </c>
      <c r="F26" s="17">
        <v>52</v>
      </c>
      <c r="G26" s="19">
        <v>55000</v>
      </c>
      <c r="H26" s="20">
        <f>G26*F26</f>
        <v>2860000</v>
      </c>
      <c r="I26" s="21"/>
      <c r="J26" s="21">
        <f>H26-I26</f>
        <v>2860000</v>
      </c>
      <c r="K26" s="18"/>
    </row>
    <row r="27" spans="1:11" ht="29.25" customHeight="1">
      <c r="A27" s="17">
        <f t="shared" si="4"/>
        <v>14</v>
      </c>
      <c r="B27" s="17" t="s">
        <v>44</v>
      </c>
      <c r="C27" s="18" t="s">
        <v>48</v>
      </c>
      <c r="D27" s="22" t="s">
        <v>37</v>
      </c>
      <c r="E27" s="22" t="s">
        <v>77</v>
      </c>
      <c r="F27" s="17">
        <f>52/2</f>
        <v>26</v>
      </c>
      <c r="G27" s="19">
        <v>55000</v>
      </c>
      <c r="H27" s="20">
        <f>G27*F27</f>
        <v>1430000</v>
      </c>
      <c r="I27" s="21"/>
      <c r="J27" s="21">
        <f>H27-I27</f>
        <v>1430000</v>
      </c>
      <c r="K27" s="18" t="s">
        <v>69</v>
      </c>
    </row>
    <row r="28" spans="1:11" ht="29.25" customHeight="1">
      <c r="A28" s="17">
        <f t="shared" si="4"/>
        <v>15</v>
      </c>
      <c r="B28" s="17" t="s">
        <v>40</v>
      </c>
      <c r="C28" s="18" t="s">
        <v>35</v>
      </c>
      <c r="D28" s="22" t="s">
        <v>37</v>
      </c>
      <c r="E28" s="22" t="s">
        <v>78</v>
      </c>
      <c r="F28" s="17">
        <v>52</v>
      </c>
      <c r="G28" s="19">
        <v>55000</v>
      </c>
      <c r="H28" s="20">
        <f>G28*F28</f>
        <v>2860000</v>
      </c>
      <c r="I28" s="21"/>
      <c r="J28" s="21">
        <f>H28-I28</f>
        <v>2860000</v>
      </c>
      <c r="K28" s="18"/>
    </row>
    <row r="29" spans="1:11" ht="29.25" customHeight="1">
      <c r="A29" s="17">
        <f t="shared" si="4"/>
        <v>16</v>
      </c>
      <c r="B29" s="17" t="s">
        <v>45</v>
      </c>
      <c r="C29" s="18" t="s">
        <v>49</v>
      </c>
      <c r="D29" s="22" t="s">
        <v>37</v>
      </c>
      <c r="E29" s="22" t="s">
        <v>79</v>
      </c>
      <c r="F29" s="17">
        <v>52</v>
      </c>
      <c r="G29" s="19">
        <v>55000</v>
      </c>
      <c r="H29" s="20">
        <f t="shared" ref="H29" si="6">G29*F29</f>
        <v>2860000</v>
      </c>
      <c r="I29" s="21"/>
      <c r="J29" s="21">
        <f>H29-I29</f>
        <v>2860000</v>
      </c>
      <c r="K29" s="18"/>
    </row>
    <row r="30" spans="1:11" ht="29.25" customHeight="1">
      <c r="A30" s="17">
        <f t="shared" si="4"/>
        <v>17</v>
      </c>
      <c r="B30" s="17" t="s">
        <v>26</v>
      </c>
      <c r="C30" s="18" t="s">
        <v>8</v>
      </c>
      <c r="D30" s="22" t="s">
        <v>37</v>
      </c>
      <c r="E30" s="22" t="s">
        <v>80</v>
      </c>
      <c r="F30" s="17">
        <v>52</v>
      </c>
      <c r="G30" s="19">
        <v>55000</v>
      </c>
      <c r="H30" s="20">
        <f t="shared" si="5"/>
        <v>2860000</v>
      </c>
      <c r="I30" s="21"/>
      <c r="J30" s="21">
        <f t="shared" si="1"/>
        <v>2860000</v>
      </c>
      <c r="K30" s="18"/>
    </row>
    <row r="31" spans="1:11" ht="29.25" customHeight="1">
      <c r="A31" s="24">
        <f t="shared" si="4"/>
        <v>18</v>
      </c>
      <c r="B31" s="24" t="s">
        <v>25</v>
      </c>
      <c r="C31" s="25" t="s">
        <v>20</v>
      </c>
      <c r="D31" s="26" t="s">
        <v>37</v>
      </c>
      <c r="E31" s="26" t="s">
        <v>81</v>
      </c>
      <c r="F31" s="24">
        <f>52/2</f>
        <v>26</v>
      </c>
      <c r="G31" s="27">
        <v>55000</v>
      </c>
      <c r="H31" s="28">
        <f>G31*F31</f>
        <v>1430000</v>
      </c>
      <c r="I31" s="29"/>
      <c r="J31" s="29">
        <f>H31-I31</f>
        <v>1430000</v>
      </c>
      <c r="K31" s="25"/>
    </row>
    <row r="32" spans="1:11" s="5" customFormat="1" ht="25.5" customHeight="1">
      <c r="A32" s="10"/>
      <c r="B32" s="10"/>
      <c r="C32" s="30" t="s">
        <v>13</v>
      </c>
      <c r="D32" s="30"/>
      <c r="E32" s="10"/>
      <c r="F32" s="10">
        <f>SUBTOTAL(9,F12:F31)</f>
        <v>936</v>
      </c>
      <c r="G32" s="10"/>
      <c r="H32" s="31">
        <f>SUBTOTAL(9,H12:H31)</f>
        <v>51480000</v>
      </c>
      <c r="I32" s="31">
        <f>SUBTOTAL(9,I12:I31)</f>
        <v>0</v>
      </c>
      <c r="J32" s="31">
        <f>SUBTOTAL(9,J12:J31)</f>
        <v>51480000</v>
      </c>
      <c r="K32" s="32"/>
    </row>
    <row r="33" spans="3:11" ht="23.45" customHeight="1">
      <c r="C33" s="33" t="s">
        <v>14</v>
      </c>
      <c r="D33" s="34" t="str">
        <f>[1]!vnd(J32)</f>
        <v>Năm mươi mốt triệu, bốn trăm tám mươi ngàn đồng chẵn</v>
      </c>
      <c r="E33" s="34"/>
      <c r="F33" s="34"/>
      <c r="G33" s="34"/>
      <c r="H33" s="34"/>
      <c r="I33" s="34"/>
      <c r="J33" s="34"/>
      <c r="K33" s="34"/>
    </row>
  </sheetData>
  <autoFilter ref="A11:K33">
    <filterColumn colId="4"/>
  </autoFilter>
  <mergeCells count="8">
    <mergeCell ref="D33:K33"/>
    <mergeCell ref="A4:K4"/>
    <mergeCell ref="A5:K5"/>
    <mergeCell ref="A6:K6"/>
    <mergeCell ref="A1:C1"/>
    <mergeCell ref="A2:C2"/>
    <mergeCell ref="A7:K7"/>
    <mergeCell ref="C32:D32"/>
  </mergeCells>
  <phoneticPr fontId="2" type="noConversion"/>
  <pageMargins left="0.35" right="0.25" top="0.53" bottom="0.62" header="0.4" footer="0.3"/>
  <pageSetup paperSize="9" scale="9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2024-07-15T09:51:20Z</cp:lastPrinted>
  <dcterms:created xsi:type="dcterms:W3CDTF">2018-07-04T08:31:31Z</dcterms:created>
  <dcterms:modified xsi:type="dcterms:W3CDTF">2024-07-15T09:51:22Z</dcterms:modified>
</cp:coreProperties>
</file>